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0_総務課\財政係\【引継】大町分\○通知・調査関係\〇財政状況資料集\R3\"/>
    </mc:Choice>
  </mc:AlternateContent>
  <bookViews>
    <workbookView xWindow="0" yWindow="0" windowWidth="240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<sst xmlns="http://schemas.openxmlformats.org/spreadsheetml/2006/main" count="1150" uniqueCount="619">
  <si>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</si>
  <si>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</si>
  <si>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</si>
  <si>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</si>
  <si>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</si>
  <si>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</si>
  <si>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</si>
  <si>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</si>
  <si>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</si>
  <si>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</si>
  <si>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</si>
  <si>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</si>
  <si>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</si>
  <si>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</si>
  <si>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</si>
  <si>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</si>
  <si>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</si>
  <si>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</si>
  <si>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</si>
  <si>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</si>
  <si>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</si>
  <si>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</si>
  <si>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</si>
  <si>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</si>
  <si>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</si>
  <si>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</si>
  <si>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</si>
  <si>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</si>
  <si>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</si>
  <si>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</si>
  <si>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</si>
  <si>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</si>
  <si>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</si>
  <si>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</si>
  <si>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</si>
  <si>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</si>
  <si>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</si>
  <si>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</si>
  <si>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</si>
  <si>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</si>
  <si>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</si>
  <si>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</si>
  <si>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</si>
  <si>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</si>
  <si>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</si>
  <si>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</si>
  <si>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</si>
  <si>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</si>
  <si>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</si>
  <si>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</si>
  <si>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</si>
  <si>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</si>
  <si>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</si>
  <si>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</si>
  <si>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</si>
  <si>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</si>
  <si>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</si>
  <si>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</si>
  <si>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</si>
  <si>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</si>
  <si>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</si>
  <si>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</si>
  <si>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</si>
  <si>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</si>
  <si>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</si>
  <si>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</si>
  <si>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</si>
  <si>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</si>
  <si>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</si>
  <si>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</si>
  <si>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</si>
  <si>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</si>
  <si>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</si>
  <si>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</si>
  <si>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</si>
  <si>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</si>
  <si>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</si>
  <si>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</si>
  <si>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</si>
  <si>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</si>
  <si>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</si>
  <si>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</si>
  <si>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</si>
  <si>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</si>
  <si>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</si>
  <si>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</si>
  <si>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</si>
  <si>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</si>
  <si>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</si>
  <si>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</si>
  <si>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</si>
  <si>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</si>
  <si>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</si>
  <si>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</si>
  <si>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</si>
  <si>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</si>
  <si>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</si>
  <si>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</si>
  <si>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</si>
  <si>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</si>
  <si>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</si>
  <si>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</si>
  <si>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</si>
  <si>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</si>
  <si>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</si>
  <si>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</si>
  <si>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</si>
  <si>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</si>
  <si>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</si>
  <si>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</si>
  <si>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</si>
  <si>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</si>
  <si>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</si>
  <si>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</si>
  <si>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</si>
  <si>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</si>
  <si>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</si>
  <si>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</si>
  <si>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</si>
  <si>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</si>
  <si>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</si>
  <si>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</si>
  <si>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</si>
  <si>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</si>
  <si>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</si>
  <si>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</si>
  <si>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</si>
  <si>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</si>
  <si>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</si>
  <si>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</si>
  <si>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</si>
  <si>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</si>
  <si>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</si>
  <si>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</si>
  <si>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</si>
  <si>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</si>
  <si>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</si>
  <si>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</si>
  <si>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</si>
  <si>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</si>
  <si>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</si>
  <si>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</si>
  <si>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</si>
  <si>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</si>
  <si>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</si>
  <si>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</si>
  <si>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</si>
  <si>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</si>
  <si>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</si>
  <si>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</si>
  <si>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</si>
  <si>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</si>
  <si>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</si>
  <si>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</si>
  <si>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</si>
  <si>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</si>
  <si>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</si>
  <si>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</si>
  <si>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</si>
  <si>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</si>
  <si>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</si>
  <si>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</si>
  <si>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</si>
  <si>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</si>
  <si>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</si>
  <si>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</si>
  <si>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</si>
  <si>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</si>
  <si>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</si>
  <si>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</si>
  <si>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</si>
  <si>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</si>
  <si>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</si>
  <si>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</si>
  <si>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</si>
  <si>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</si>
  <si>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</si>
  <si>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</si>
  <si>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</si>
  <si>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</si>
  <si>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</si>
  <si>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</si>
  <si>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</si>
  <si>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</si>
  <si>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</si>
  <si>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</si>
  <si>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</si>
  <si>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</si>
  <si>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</si>
  <si>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</si>
  <si>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</si>
  <si>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</si>
  <si>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</si>
  <si>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</si>
  <si>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</si>
  <si>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</si>
  <si>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</si>
  <si>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</si>
  <si>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</si>
  <si>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</si>
  <si>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</si>
  <si>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</si>
  <si>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</si>
  <si>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</si>
  <si>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</si>
  <si>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</si>
  <si>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</si>
  <si>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</si>
  <si>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</si>
  <si>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</si>
  <si>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</si>
  <si>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</si>
  <si>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</si>
  <si>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</si>
  <si>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</si>
  <si>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</si>
  <si>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長野県軽井沢町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</si>
  <si>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</si>
  <si>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</si>
  <si>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</si>
  <si>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</si>
  <si>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</si>
  <si>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</si>
  <si>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</si>
  <si>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</si>
  <si>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</si>
  <si>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</si>
  <si>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</si>
  <si>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</si>
  <si>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</si>
  <si>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</si>
  <si>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</si>
  <si>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</si>
  <si>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</si>
  <si>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</si>
  <si>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</si>
  <si>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</si>
  <si>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</si>
  <si>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</si>
  <si>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</si>
  <si>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</si>
  <si>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</si>
  <si>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</si>
  <si>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</si>
  <si>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</si>
  <si>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</si>
  <si>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</si>
  <si>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</si>
  <si>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</si>
  <si>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</si>
  <si>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</si>
  <si>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</si>
  <si>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</si>
  <si>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</si>
  <si>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</si>
  <si>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</si>
  <si>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</si>
  <si>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</si>
  <si>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</si>
  <si>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</si>
  <si>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</si>
  <si>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</si>
  <si>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</si>
  <si>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</si>
  <si>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</si>
  <si>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</si>
  <si>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</si>
  <si>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</si>
  <si>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</si>
  <si>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</si>
  <si>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</si>
  <si>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</si>
  <si>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</si>
  <si>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</si>
  <si>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</si>
  <si>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</si>
  <si>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</si>
  <si>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</si>
  <si>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</si>
  <si>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</si>
  <si>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</si>
  <si>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</si>
  <si>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</si>
  <si>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</si>
  <si>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</si>
  <si>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</si>
  <si>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</si>
  <si>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</si>
  <si>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</si>
  <si>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</si>
  <si>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</si>
  <si>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</si>
  <si>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</si>
  <si>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</si>
  <si>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</si>
  <si>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</si>
  <si>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</si>
  <si>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</si>
  <si>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</si>
  <si>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</si>
  <si>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</si>
  <si>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</si>
  <si>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</si>
  <si>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</si>
  <si>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</si>
  <si>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</si>
  <si>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</si>
  <si>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</si>
  <si>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</si>
  <si>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</si>
  <si>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</si>
  <si>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</si>
  <si>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</si>
  <si>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</si>
  <si>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</si>
  <si>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</si>
  <si>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</si>
  <si>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</si>
  <si>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</si>
  <si>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</si>
  <si>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</si>
  <si>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</si>
  <si>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</si>
  <si>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</si>
  <si>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</si>
  <si>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</si>
  <si>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</si>
  <si>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</si>
  <si>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</si>
  <si>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</si>
  <si>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</si>
  <si>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</si>
  <si>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</si>
  <si>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</si>
  <si>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</si>
  <si>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</si>
  <si>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</si>
  <si>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</si>
  <si>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</si>
  <si>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</si>
  <si>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</si>
  <si>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</si>
  <si>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</si>
  <si>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</si>
  <si>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</si>
  <si>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</si>
  <si>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</si>
  <si>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</si>
  <si>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</si>
  <si>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</si>
  <si>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</si>
  <si>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</si>
  <si>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</si>
  <si>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</si>
  <si>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</si>
  <si>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</si>
  <si>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</si>
  <si>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</si>
  <si>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</si>
  <si>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</si>
  <si>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</si>
  <si>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</si>
  <si>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</si>
  <si>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</si>
  <si>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</si>
  <si>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</si>
  <si>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</si>
  <si>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</si>
  <si>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</si>
  <si>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</si>
  <si>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</si>
  <si>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</si>
  <si>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長野県軽井沢町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</si>
  <si>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</si>
  <si>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</si>
  <si>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</si>
  <si>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</si>
  <si>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</si>
  <si>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</si>
  <si>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</si>
  <si>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</si>
  <si>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</si>
  <si>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</si>
  <si>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</si>
  <si>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</si>
  <si>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</si>
  <si>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</si>
  <si>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</si>
  <si>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</si>
  <si>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</si>
  <si>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</si>
  <si>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</si>
  <si>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</si>
  <si>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</si>
  <si>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</si>
  <si>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</si>
  <si>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</si>
  <si>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</si>
  <si>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</si>
  <si>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</si>
  <si>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</si>
  <si>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</si>
  <si>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</si>
  <si>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</si>
  <si>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</si>
  <si>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</si>
  <si>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</si>
  <si>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</si>
  <si>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</si>
  <si>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</si>
  <si>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</si>
  <si>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</si>
  <si>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</si>
  <si>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</si>
  <si>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t>
    <phoneticPr fontId="5"/>
  </si>
  <si>
    <t>法適用企業</t>
    <phoneticPr fontId="5"/>
  </si>
  <si>
    <t>軽井沢町公共下水道事業特別会計</t>
    <phoneticPr fontId="5"/>
  </si>
  <si>
    <t>法非適用企業</t>
    <phoneticPr fontId="5"/>
  </si>
  <si>
    <t>軽井沢町農業集落排水事業特別会計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</si>
  <si>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</si>
  <si>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</si>
  <si>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</si>
  <si>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</si>
  <si>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</si>
  <si>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</si>
  <si>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</si>
  <si>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</si>
  <si>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</si>
  <si>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</si>
  <si>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</si>
  <si>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</si>
  <si>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</si>
  <si>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</si>
  <si>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</si>
  <si>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</si>
  <si>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</si>
  <si>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</si>
  <si>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</si>
  <si>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</si>
  <si>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</si>
  <si>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</si>
  <si>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</si>
  <si>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</si>
  <si>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</si>
  <si>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</si>
  <si>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</si>
  <si>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</si>
  <si>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</si>
  <si>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</si>
  <si>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</si>
  <si>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</si>
  <si>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</si>
  <si>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</si>
  <si>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</si>
  <si>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</si>
  <si>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</si>
  <si>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</si>
  <si>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</si>
  <si>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</si>
  <si>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</si>
  <si>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</si>
  <si>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</si>
  <si>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</si>
  <si>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</si>
  <si>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</si>
  <si>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</si>
  <si>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</si>
  <si>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</si>
  <si>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</si>
  <si>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</si>
  <si>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</si>
  <si>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</si>
  <si>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</si>
  <si>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</si>
  <si>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</si>
  <si>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</si>
  <si>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</si>
  <si>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</si>
  <si>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</si>
  <si>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</si>
  <si>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</si>
  <si>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</si>
  <si>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</si>
  <si>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</si>
  <si>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軽井沢町国民健康保険軽井沢病院事業会計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</si>
  <si>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</si>
  <si>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</si>
  <si>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軽井沢町公共下水道事業特別会計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</si>
  <si>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</si>
  <si>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軽井沢町農業集落排水事業特別会計</t>
    <phoneticPr fontId="5"/>
  </si>
  <si>
    <t>(Ｆ)</t>
    <phoneticPr fontId="5"/>
  </si>
  <si>
    <t>軽井沢町介護保険特別会計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</si>
  <si>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</si>
  <si>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</si>
  <si>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</si>
  <si>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</si>
  <si>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</si>
  <si>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</si>
  <si>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</si>
  <si>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</si>
  <si>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</si>
  <si>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</si>
  <si>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</si>
  <si>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</si>
  <si>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</si>
  <si>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</si>
  <si>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</si>
  <si>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</si>
  <si>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</si>
  <si>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</si>
  <si>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</si>
  <si>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</si>
  <si>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</si>
  <si>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</si>
  <si>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</si>
  <si>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</si>
  <si>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</si>
  <si>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</si>
  <si>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</si>
  <si>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</si>
  <si>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</si>
  <si>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</si>
  <si>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</si>
  <si>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</si>
  <si>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</si>
  <si>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</si>
  <si>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</si>
  <si>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</si>
  <si>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</si>
  <si>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</si>
  <si>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</si>
  <si>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</si>
  <si>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</si>
  <si>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</si>
  <si>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</si>
  <si>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</si>
  <si>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</si>
  <si>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</si>
  <si>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</si>
  <si>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</si>
  <si>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</si>
  <si>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</si>
  <si>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</si>
  <si>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</si>
  <si>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</si>
  <si>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</si>
  <si>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</si>
  <si>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</si>
  <si>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</si>
  <si>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</si>
  <si>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</si>
  <si>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</si>
  <si>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</si>
  <si>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</si>
  <si>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</si>
  <si>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</si>
  <si>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</si>
  <si>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</si>
  <si>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</si>
  <si>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</si>
  <si>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</si>
  <si>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</si>
  <si>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</si>
  <si>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</si>
  <si>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</si>
  <si>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</si>
  <si>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</si>
  <si>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</si>
  <si>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</si>
  <si>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</si>
  <si>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</si>
  <si>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</si>
  <si>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</si>
  <si>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</si>
  <si>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</si>
  <si>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</si>
  <si>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0.42</t>
  </si>
  <si>
    <t>▲ 0.61</t>
  </si>
  <si>
    <t>一般会計</t>
  </si>
  <si>
    <t>軽井沢町水道事業会計</t>
  </si>
  <si>
    <t>軽井沢町介護保険特別会計</t>
  </si>
  <si>
    <t>軽井沢町公共下水道事業特別会計</t>
  </si>
  <si>
    <t>軽井沢町国民健康保険事業勘定特別会計</t>
  </si>
  <si>
    <t>軽井沢町農業集落排水事業特別会計</t>
  </si>
  <si>
    <t>軽井沢町駐車場特別会計</t>
  </si>
  <si>
    <t>軽井沢町後期高齢者医療特別会計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</si>
  <si>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</si>
  <si>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</si>
  <si>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</si>
  <si>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</si>
  <si>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</si>
  <si>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</si>
  <si>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</si>
  <si>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</si>
  <si>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</si>
  <si>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佐久広域連合　一般会計</t>
  </si>
  <si>
    <t>佐久広域連合　消防特別会計</t>
  </si>
  <si>
    <t>佐久広域連合　養護老人ホーム特別会計</t>
  </si>
  <si>
    <t>佐久広域連合　救護施設特別会計</t>
  </si>
  <si>
    <t>浅麓環境施設組合</t>
  </si>
  <si>
    <t>佐久市・軽井沢町清掃施設組合</t>
  </si>
  <si>
    <t>長野県市町村総合事務組合　一般会計</t>
  </si>
  <si>
    <t>長野県市町村総合事務組合　非常勤職員公務災害補償特別会計</t>
  </si>
  <si>
    <t>北佐久郡老人福祉施設組合</t>
  </si>
  <si>
    <t>長野県後期高齢者医療広域連合　一般会計</t>
  </si>
  <si>
    <t>長野県後期高齢者医療広域連合　後期高齢者医療特別会計</t>
  </si>
  <si>
    <t>長野県市町村自治振興組合</t>
  </si>
  <si>
    <t>浅麓水道企業団　浅麓水道企業団水道事業会計</t>
  </si>
  <si>
    <t>森泉山財産組合</t>
  </si>
  <si>
    <t>長野県地方税滞納整理機構</t>
  </si>
  <si>
    <t>東北信市町村交通災害共済事務組合</t>
  </si>
  <si>
    <t>佐久市・北佐久郡環境施設組合</t>
  </si>
  <si>
    <t>軽井沢町振興公社</t>
    <rPh sb="0" eb="3">
      <t>カルイザワ</t>
    </rPh>
    <rPh sb="3" eb="4">
      <t>マチ</t>
    </rPh>
    <rPh sb="4" eb="6">
      <t>シンコウ</t>
    </rPh>
    <rPh sb="6" eb="8">
      <t>コウシャ</t>
    </rPh>
    <phoneticPr fontId="2"/>
  </si>
  <si>
    <t>-</t>
    <phoneticPr fontId="2"/>
  </si>
  <si>
    <t>庁舎改築周辺整備基金</t>
    <rPh sb="0" eb="2">
      <t>チョウシャ</t>
    </rPh>
    <rPh sb="2" eb="4">
      <t>カイチク</t>
    </rPh>
    <rPh sb="4" eb="6">
      <t>シュウヘン</t>
    </rPh>
    <rPh sb="6" eb="8">
      <t>セイビ</t>
    </rPh>
    <rPh sb="8" eb="10">
      <t>キキン</t>
    </rPh>
    <phoneticPr fontId="12"/>
  </si>
  <si>
    <t>町民福祉施設建設基金</t>
    <phoneticPr fontId="12"/>
  </si>
  <si>
    <t>芸術・文化振興基金</t>
    <phoneticPr fontId="12"/>
  </si>
  <si>
    <t>さわやか軽井沢ふるさと基金</t>
    <phoneticPr fontId="12"/>
  </si>
  <si>
    <t>下水道建設工事基金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</si>
</sst>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1182-4415-9E48-19E56D594D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86540</c:v>
                </c:pt>
                <c:pt idx="1">
                  <c:v>88238</c:v>
                </c:pt>
                <c:pt idx="2">
                  <c:v>70366</c:v>
                </c:pt>
                <c:pt idx="3">
                  <c:v>84175</c:v>
                </c:pt>
                <c:pt idx="4">
                  <c:v>80508</c:v>
                </c:pt>
              </c:numCache>
            </c:numRef>
          </c:val>
          <c:smooth val="0"/>
          <c:extLst>
            <c:ext xmlns:c16="http://schemas.microsoft.com/office/drawing/2014/chart" uri="{C3380CC4-5D6E-409C-BE32-E72D297353CC}">
              <c16:uniqueId val="{00000001-1182-4415-9E48-19E56D594D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7.67</c:v>
                </c:pt>
                <c:pt idx="1">
                  <c:v>9.56</c:v>
                </c:pt>
                <c:pt idx="2">
                  <c:v>11.28</c:v>
                </c:pt>
                <c:pt idx="3">
                  <c:v>12.64</c:v>
                </c:pt>
                <c:pt idx="4">
                  <c:v>14.81</c:v>
                </c:pt>
              </c:numCache>
            </c:numRef>
          </c:val>
          <c:extLst>
            <c:ext xmlns:c16="http://schemas.microsoft.com/office/drawing/2014/chart" uri="{C3380CC4-5D6E-409C-BE32-E72D297353CC}">
              <c16:uniqueId val="{00000000-7071-4C07-9261-26829C803E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44.56</c:v>
                </c:pt>
                <c:pt idx="1">
                  <c:v>45.26</c:v>
                </c:pt>
                <c:pt idx="2">
                  <c:v>46.69</c:v>
                </c:pt>
                <c:pt idx="3">
                  <c:v>53.41</c:v>
                </c:pt>
                <c:pt idx="4">
                  <c:v>57.52</c:v>
                </c:pt>
              </c:numCache>
            </c:numRef>
          </c:val>
          <c:extLst>
            <c:ext xmlns:c16="http://schemas.microsoft.com/office/drawing/2014/chart" uri="{C3380CC4-5D6E-409C-BE32-E72D297353CC}">
              <c16:uniqueId val="{00000001-7071-4C07-9261-26829C803E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-0.42</c:v>
                </c:pt>
                <c:pt idx="1">
                  <c:v>3.32</c:v>
                </c:pt>
                <c:pt idx="2">
                  <c:v>11.36</c:v>
                </c:pt>
                <c:pt idx="3">
                  <c:v>-0.61</c:v>
                </c:pt>
                <c:pt idx="4">
                  <c:v>7.16</c:v>
                </c:pt>
              </c:numCache>
            </c:numRef>
          </c:val>
          <c:smooth val="0"/>
          <c:extLst>
            <c:ext xmlns:c16="http://schemas.microsoft.com/office/drawing/2014/chart" uri="{C3380CC4-5D6E-409C-BE32-E72D297353CC}">
              <c16:uniqueId val="{00000002-7071-4C07-9261-26829C803E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4.97</c:v>
                </c:pt>
                <c:pt idx="2">
                  <c:v>#N/A</c:v>
                </c:pt>
                <c:pt idx="3">
                  <c:v>5.62</c:v>
                </c:pt>
                <c:pt idx="4">
                  <c:v>#N/A</c:v>
                </c:pt>
                <c:pt idx="5">
                  <c:v>4.82</c:v>
                </c:pt>
                <c:pt idx="6">
                  <c:v>#N/A</c:v>
                </c:pt>
                <c:pt idx="7">
                  <c:v>2.0699999999999998</c:v>
                </c:pt>
                <c:pt idx="8">
                  <c:v>#N/A</c:v>
                </c:pt>
                <c:pt idx="9">
                  <c:v>0</c:v>
                </c:pt>
              </c:numCache>
            </c:numRef>
          </c:val>
          <c:extLst>
            <c:ext xmlns:c16="http://schemas.microsoft.com/office/drawing/2014/chart" uri="{C3380CC4-5D6E-409C-BE32-E72D297353CC}">
              <c16:uniqueId val="{00000000-DD9D-4221-8E74-1C8C9D0697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9D-4221-8E74-1C8C9D0697B0}"/>
            </c:ext>
          </c:extLst>
        </c:ser>
        <c:ser>
          <c:idx val="2"/>
          <c:order val="2"/>
          <c:tx>
            <c:strRef>
              <c:f>データシート!$A$29</c:f>
              <c:strCache>
                <c:ptCount val="1"/>
                <c:pt idx="0">
                  <c:v>軽井沢町後期高齢者医療特別会計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7.0000000000000007E-2</c:v>
                </c:pt>
                <c:pt idx="4">
                  <c:v>#N/A</c:v>
                </c:pt>
                <c:pt idx="5">
                  <c:v>7.0000000000000007E-2</c:v>
                </c:pt>
                <c:pt idx="6">
                  <c:v>#N/A</c:v>
                </c:pt>
                <c:pt idx="7">
                  <c:v>0.05</c:v>
                </c:pt>
                <c:pt idx="8">
                  <c:v>#N/A</c:v>
                </c:pt>
                <c:pt idx="9">
                  <c:v>0.08</c:v>
                </c:pt>
              </c:numCache>
            </c:numRef>
          </c:val>
          <c:extLst>
            <c:ext xmlns:c16="http://schemas.microsoft.com/office/drawing/2014/chart" uri="{C3380CC4-5D6E-409C-BE32-E72D297353CC}">
              <c16:uniqueId val="{00000002-DD9D-4221-8E74-1C8C9D0697B0}"/>
            </c:ext>
          </c:extLst>
        </c:ser>
        <c:ser>
          <c:idx val="3"/>
          <c:order val="3"/>
          <c:tx>
            <c:strRef>
              <c:f>データシート!$A$30</c:f>
              <c:strCache>
                <c:ptCount val="1"/>
                <c:pt idx="0">
                  <c:v>軽井沢町駐車場特別会計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0.09</c:v>
                </c:pt>
                <c:pt idx="4">
                  <c:v>#N/A</c:v>
                </c:pt>
                <c:pt idx="5">
                  <c:v>0.09</c:v>
                </c:pt>
                <c:pt idx="6">
                  <c:v>#N/A</c:v>
                </c:pt>
                <c:pt idx="7">
                  <c:v>0.18</c:v>
                </c:pt>
                <c:pt idx="8">
                  <c:v>#N/A</c:v>
                </c:pt>
                <c:pt idx="9">
                  <c:v>0.19</c:v>
                </c:pt>
              </c:numCache>
            </c:numRef>
          </c:val>
          <c:extLst>
            <c:ext xmlns:c16="http://schemas.microsoft.com/office/drawing/2014/chart" uri="{C3380CC4-5D6E-409C-BE32-E72D297353CC}">
              <c16:uniqueId val="{00000003-DD9D-4221-8E74-1C8C9D0697B0}"/>
            </c:ext>
          </c:extLst>
        </c:ser>
        <c:ser>
          <c:idx val="4"/>
          <c:order val="4"/>
          <c:tx>
            <c:strRef>
              <c:f>データシート!$A$31</c:f>
              <c:strCache>
                <c:ptCount val="1"/>
                <c:pt idx="0">
                  <c:v>軽井沢町農業集落排水事業特別会計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0.06</c:v>
                </c:pt>
                <c:pt idx="4">
                  <c:v>#N/A</c:v>
                </c:pt>
                <c:pt idx="5">
                  <c:v>0.05</c:v>
                </c:pt>
                <c:pt idx="6">
                  <c:v>#N/A</c:v>
                </c:pt>
                <c:pt idx="7">
                  <c:v>7.0000000000000007E-2</c:v>
                </c:pt>
                <c:pt idx="8">
                  <c:v>#N/A</c:v>
                </c:pt>
                <c:pt idx="9">
                  <c:v>0.21</c:v>
                </c:pt>
              </c:numCache>
            </c:numRef>
          </c:val>
          <c:extLst>
            <c:ext xmlns:c16="http://schemas.microsoft.com/office/drawing/2014/chart" uri="{C3380CC4-5D6E-409C-BE32-E72D297353CC}">
              <c16:uniqueId val="{00000004-DD9D-4221-8E74-1C8C9D0697B0}"/>
            </c:ext>
          </c:extLst>
        </c:ser>
        <c:ser>
          <c:idx val="5"/>
          <c:order val="5"/>
          <c:tx>
            <c:strRef>
              <c:f>データシート!$A$32</c:f>
              <c:strCache>
                <c:ptCount val="1"/>
                <c:pt idx="0">
                  <c:v>軽井沢町国民健康保険事業勘定特別会計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0.41</c:v>
                </c:pt>
                <c:pt idx="2">
                  <c:v>#N/A</c:v>
                </c:pt>
                <c:pt idx="3">
                  <c:v>0.3</c:v>
                </c:pt>
                <c:pt idx="4">
                  <c:v>#N/A</c:v>
                </c:pt>
                <c:pt idx="5">
                  <c:v>0.11</c:v>
                </c:pt>
                <c:pt idx="6">
                  <c:v>#N/A</c:v>
                </c:pt>
                <c:pt idx="7">
                  <c:v>0.48</c:v>
                </c:pt>
                <c:pt idx="8">
                  <c:v>#N/A</c:v>
                </c:pt>
                <c:pt idx="9">
                  <c:v>0.52</c:v>
                </c:pt>
              </c:numCache>
            </c:numRef>
          </c:val>
          <c:extLst>
            <c:ext xmlns:c16="http://schemas.microsoft.com/office/drawing/2014/chart" uri="{C3380CC4-5D6E-409C-BE32-E72D297353CC}">
              <c16:uniqueId val="{00000005-DD9D-4221-8E74-1C8C9D0697B0}"/>
            </c:ext>
          </c:extLst>
        </c:ser>
        <c:ser>
          <c:idx val="6"/>
          <c:order val="6"/>
          <c:tx>
            <c:strRef>
              <c:f>データシート!$A$33</c:f>
              <c:strCache>
                <c:ptCount val="1"/>
                <c:pt idx="0">
                  <c:v>軽井沢町公共下水道事業特別会計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0.45</c:v>
                </c:pt>
                <c:pt idx="4">
                  <c:v>#N/A</c:v>
                </c:pt>
                <c:pt idx="5">
                  <c:v>0.55000000000000004</c:v>
                </c:pt>
                <c:pt idx="6">
                  <c:v>#N/A</c:v>
                </c:pt>
                <c:pt idx="7">
                  <c:v>0.94</c:v>
                </c:pt>
                <c:pt idx="8">
                  <c:v>#N/A</c:v>
                </c:pt>
                <c:pt idx="9">
                  <c:v>0.67</c:v>
                </c:pt>
              </c:numCache>
            </c:numRef>
          </c:val>
          <c:extLst>
            <c:ext xmlns:c16="http://schemas.microsoft.com/office/drawing/2014/chart" uri="{C3380CC4-5D6E-409C-BE32-E72D297353CC}">
              <c16:uniqueId val="{00000006-DD9D-4221-8E74-1C8C9D0697B0}"/>
            </c:ext>
          </c:extLst>
        </c:ser>
        <c:ser>
          <c:idx val="7"/>
          <c:order val="7"/>
          <c:tx>
            <c:strRef>
              <c:f>データシート!$A$34</c:f>
              <c:strCache>
                <c:ptCount val="1"/>
                <c:pt idx="0">
                  <c:v>軽井沢町介護保険特別会計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1.06</c:v>
                </c:pt>
                <c:pt idx="2">
                  <c:v>#N/A</c:v>
                </c:pt>
                <c:pt idx="3">
                  <c:v>0.81</c:v>
                </c:pt>
                <c:pt idx="4">
                  <c:v>#N/A</c:v>
                </c:pt>
                <c:pt idx="5">
                  <c:v>0.63</c:v>
                </c:pt>
                <c:pt idx="6">
                  <c:v>#N/A</c:v>
                </c:pt>
                <c:pt idx="7">
                  <c:v>1.43</c:v>
                </c:pt>
                <c:pt idx="8">
                  <c:v>#N/A</c:v>
                </c:pt>
                <c:pt idx="9">
                  <c:v>1.4</c:v>
                </c:pt>
              </c:numCache>
            </c:numRef>
          </c:val>
          <c:extLst>
            <c:ext xmlns:c16="http://schemas.microsoft.com/office/drawing/2014/chart" uri="{C3380CC4-5D6E-409C-BE32-E72D297353CC}">
              <c16:uniqueId val="{00000007-DD9D-4221-8E74-1C8C9D0697B0}"/>
            </c:ext>
          </c:extLst>
        </c:ser>
        <c:ser>
          <c:idx val="8"/>
          <c:order val="8"/>
          <c:tx>
            <c:strRef>
              <c:f>データシート!$A$35</c:f>
              <c:strCache>
                <c:ptCount val="1"/>
                <c:pt idx="0">
                  <c:v>軽井沢町水道事業会計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13.1</c:v>
                </c:pt>
                <c:pt idx="2">
                  <c:v>#N/A</c:v>
                </c:pt>
                <c:pt idx="3">
                  <c:v>13.49</c:v>
                </c:pt>
                <c:pt idx="4">
                  <c:v>#N/A</c:v>
                </c:pt>
                <c:pt idx="5">
                  <c:v>9.5500000000000007</c:v>
                </c:pt>
                <c:pt idx="6">
                  <c:v>#N/A</c:v>
                </c:pt>
                <c:pt idx="7">
                  <c:v>10.36</c:v>
                </c:pt>
                <c:pt idx="8">
                  <c:v>#N/A</c:v>
                </c:pt>
                <c:pt idx="9">
                  <c:v>11.12</c:v>
                </c:pt>
              </c:numCache>
            </c:numRef>
          </c:val>
          <c:extLst>
            <c:ext xmlns:c16="http://schemas.microsoft.com/office/drawing/2014/chart" uri="{C3380CC4-5D6E-409C-BE32-E72D297353CC}">
              <c16:uniqueId val="{00000008-DD9D-4221-8E74-1C8C9D0697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7.97</c:v>
                </c:pt>
                <c:pt idx="2">
                  <c:v>#N/A</c:v>
                </c:pt>
                <c:pt idx="3">
                  <c:v>9.5500000000000007</c:v>
                </c:pt>
                <c:pt idx="4">
                  <c:v>#N/A</c:v>
                </c:pt>
                <c:pt idx="5">
                  <c:v>11.27</c:v>
                </c:pt>
                <c:pt idx="6">
                  <c:v>#N/A</c:v>
                </c:pt>
                <c:pt idx="7">
                  <c:v>12.64</c:v>
                </c:pt>
                <c:pt idx="8">
                  <c:v>#N/A</c:v>
                </c:pt>
                <c:pt idx="9">
                  <c:v>14.81</c:v>
                </c:pt>
              </c:numCache>
            </c:numRef>
          </c:val>
          <c:extLst>
            <c:ext xmlns:c16="http://schemas.microsoft.com/office/drawing/2014/chart" uri="{C3380CC4-5D6E-409C-BE32-E72D297353CC}">
              <c16:uniqueId val="{00000009-DD9D-4221-8E74-1C8C9D0697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816</c:v>
                </c:pt>
                <c:pt idx="5">
                  <c:v>826</c:v>
                </c:pt>
                <c:pt idx="8">
                  <c:v>801</c:v>
                </c:pt>
                <c:pt idx="11">
                  <c:v>700</c:v>
                </c:pt>
                <c:pt idx="14">
                  <c:v>691</c:v>
                </c:pt>
              </c:numCache>
            </c:numRef>
          </c:val>
          <c:extLst>
            <c:ext xmlns:c16="http://schemas.microsoft.com/office/drawing/2014/chart" uri="{C3380CC4-5D6E-409C-BE32-E72D297353CC}">
              <c16:uniqueId val="{00000000-B6CD-451F-8CB8-7D82D77F1A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CD-451F-8CB8-7D82D77F1A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2-B6CD-451F-8CB8-7D82D77F1A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83</c:v>
                </c:pt>
                <c:pt idx="3">
                  <c:v>77</c:v>
                </c:pt>
                <c:pt idx="6">
                  <c:v>58</c:v>
                </c:pt>
                <c:pt idx="9">
                  <c:v>98</c:v>
                </c:pt>
                <c:pt idx="12">
                  <c:v>32</c:v>
                </c:pt>
              </c:numCache>
            </c:numRef>
          </c:val>
          <c:extLst>
            <c:ext xmlns:c16="http://schemas.microsoft.com/office/drawing/2014/chart" uri="{C3380CC4-5D6E-409C-BE32-E72D297353CC}">
              <c16:uniqueId val="{00000003-B6CD-451F-8CB8-7D82D77F1A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382</c:v>
                </c:pt>
                <c:pt idx="3">
                  <c:v>389</c:v>
                </c:pt>
                <c:pt idx="6">
                  <c:v>349</c:v>
                </c:pt>
                <c:pt idx="9">
                  <c:v>339</c:v>
                </c:pt>
                <c:pt idx="12">
                  <c:v>345</c:v>
                </c:pt>
              </c:numCache>
            </c:numRef>
          </c:val>
          <c:extLst>
            <c:ext xmlns:c16="http://schemas.microsoft.com/office/drawing/2014/chart" uri="{C3380CC4-5D6E-409C-BE32-E72D297353CC}">
              <c16:uniqueId val="{00000004-B6CD-451F-8CB8-7D82D77F1A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10</c:v>
                </c:pt>
                <c:pt idx="3">
                  <c:v>7</c:v>
                </c:pt>
                <c:pt idx="6">
                  <c:v>3</c:v>
                </c:pt>
                <c:pt idx="9">
                  <c:v>0</c:v>
                </c:pt>
                <c:pt idx="12">
                  <c:v>0</c:v>
                </c:pt>
              </c:numCache>
            </c:numRef>
          </c:val>
          <c:extLst>
            <c:ext xmlns:c16="http://schemas.microsoft.com/office/drawing/2014/chart" uri="{C3380CC4-5D6E-409C-BE32-E72D297353CC}">
              <c16:uniqueId val="{00000005-B6CD-451F-8CB8-7D82D77F1A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CD-451F-8CB8-7D82D77F1A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460</c:v>
                </c:pt>
                <c:pt idx="3">
                  <c:v>474</c:v>
                </c:pt>
                <c:pt idx="6">
                  <c:v>490</c:v>
                </c:pt>
                <c:pt idx="9">
                  <c:v>470</c:v>
                </c:pt>
                <c:pt idx="12">
                  <c:v>419</c:v>
                </c:pt>
              </c:numCache>
            </c:numRef>
          </c:val>
          <c:extLst>
            <c:ext xmlns:c16="http://schemas.microsoft.com/office/drawing/2014/chart" uri="{C3380CC4-5D6E-409C-BE32-E72D297353CC}">
              <c16:uniqueId val="{00000007-B6CD-451F-8CB8-7D82D77F1A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119</c:v>
                </c:pt>
                <c:pt idx="2">
                  <c:v>#N/A</c:v>
                </c:pt>
                <c:pt idx="3">
                  <c:v>#N/A</c:v>
                </c:pt>
                <c:pt idx="4">
                  <c:v>121</c:v>
                </c:pt>
                <c:pt idx="5">
                  <c:v>#N/A</c:v>
                </c:pt>
                <c:pt idx="6">
                  <c:v>#N/A</c:v>
                </c:pt>
                <c:pt idx="7">
                  <c:v>99</c:v>
                </c:pt>
                <c:pt idx="8">
                  <c:v>#N/A</c:v>
                </c:pt>
                <c:pt idx="9">
                  <c:v>#N/A</c:v>
                </c:pt>
                <c:pt idx="10">
                  <c:v>207</c:v>
                </c:pt>
                <c:pt idx="11">
                  <c:v>#N/A</c:v>
                </c:pt>
                <c:pt idx="12">
                  <c:v>#N/A</c:v>
                </c:pt>
                <c:pt idx="13">
                  <c:v>107</c:v>
                </c:pt>
                <c:pt idx="14">
                  <c:v>#N/A</c:v>
                </c:pt>
              </c:numCache>
            </c:numRef>
          </c:val>
          <c:smooth val="0"/>
          <c:extLst>
            <c:ext xmlns:c16="http://schemas.microsoft.com/office/drawing/2014/chart" uri="{C3380CC4-5D6E-409C-BE32-E72D297353CC}">
              <c16:uniqueId val="{00000008-B6CD-451F-8CB8-7D82D77F1A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3874</c:v>
                </c:pt>
                <c:pt idx="5">
                  <c:v>3964</c:v>
                </c:pt>
                <c:pt idx="8">
                  <c:v>3728</c:v>
                </c:pt>
                <c:pt idx="11">
                  <c:v>3452</c:v>
                </c:pt>
                <c:pt idx="14">
                  <c:v>3180</c:v>
                </c:pt>
              </c:numCache>
            </c:numRef>
          </c:val>
          <c:extLst>
            <c:ext xmlns:c16="http://schemas.microsoft.com/office/drawing/2014/chart" uri="{C3380CC4-5D6E-409C-BE32-E72D297353CC}">
              <c16:uniqueId val="{00000000-8652-4C76-A32C-16DA85E735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2212</c:v>
                </c:pt>
                <c:pt idx="5">
                  <c:v>1946</c:v>
                </c:pt>
                <c:pt idx="8">
                  <c:v>1753</c:v>
                </c:pt>
                <c:pt idx="11">
                  <c:v>1444</c:v>
                </c:pt>
                <c:pt idx="14">
                  <c:v>1167</c:v>
                </c:pt>
              </c:numCache>
            </c:numRef>
          </c:val>
          <c:extLst>
            <c:ext xmlns:c16="http://schemas.microsoft.com/office/drawing/2014/chart" uri="{C3380CC4-5D6E-409C-BE32-E72D297353CC}">
              <c16:uniqueId val="{00000001-8652-4C76-A32C-16DA85E735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7757</c:v>
                </c:pt>
                <c:pt idx="5">
                  <c:v>8318</c:v>
                </c:pt>
                <c:pt idx="8">
                  <c:v>9551</c:v>
                </c:pt>
                <c:pt idx="11">
                  <c:v>9241</c:v>
                </c:pt>
                <c:pt idx="14">
                  <c:v>11259</c:v>
                </c:pt>
              </c:numCache>
            </c:numRef>
          </c:val>
          <c:extLst>
            <c:ext xmlns:c16="http://schemas.microsoft.com/office/drawing/2014/chart" uri="{C3380CC4-5D6E-409C-BE32-E72D297353CC}">
              <c16:uniqueId val="{00000002-8652-4C76-A32C-16DA85E735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52-4C76-A32C-16DA85E735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52-4C76-A32C-16DA85E735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52-4C76-A32C-16DA85E735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1694</c:v>
                </c:pt>
                <c:pt idx="3">
                  <c:v>1683</c:v>
                </c:pt>
                <c:pt idx="6">
                  <c:v>1544</c:v>
                </c:pt>
                <c:pt idx="9">
                  <c:v>1603</c:v>
                </c:pt>
                <c:pt idx="12">
                  <c:v>1556</c:v>
                </c:pt>
              </c:numCache>
            </c:numRef>
          </c:val>
          <c:extLst>
            <c:ext xmlns:c16="http://schemas.microsoft.com/office/drawing/2014/chart" uri="{C3380CC4-5D6E-409C-BE32-E72D297353CC}">
              <c16:uniqueId val="{00000006-8652-4C76-A32C-16DA85E735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353</c:v>
                </c:pt>
                <c:pt idx="3">
                  <c:v>450</c:v>
                </c:pt>
                <c:pt idx="6">
                  <c:v>1161</c:v>
                </c:pt>
                <c:pt idx="9">
                  <c:v>1423</c:v>
                </c:pt>
                <c:pt idx="12">
                  <c:v>1371</c:v>
                </c:pt>
              </c:numCache>
            </c:numRef>
          </c:val>
          <c:extLst>
            <c:ext xmlns:c16="http://schemas.microsoft.com/office/drawing/2014/chart" uri="{C3380CC4-5D6E-409C-BE32-E72D297353CC}">
              <c16:uniqueId val="{00000007-8652-4C76-A32C-16DA85E735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2750</c:v>
                </c:pt>
                <c:pt idx="3">
                  <c:v>2584</c:v>
                </c:pt>
                <c:pt idx="6">
                  <c:v>2451</c:v>
                </c:pt>
                <c:pt idx="9">
                  <c:v>2204</c:v>
                </c:pt>
                <c:pt idx="12">
                  <c:v>1867</c:v>
                </c:pt>
              </c:numCache>
            </c:numRef>
          </c:val>
          <c:extLst>
            <c:ext xmlns:c16="http://schemas.microsoft.com/office/drawing/2014/chart" uri="{C3380CC4-5D6E-409C-BE32-E72D297353CC}">
              <c16:uniqueId val="{00000008-8652-4C76-A32C-16DA85E735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52-4C76-A32C-16DA85E735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3818</c:v>
                </c:pt>
                <c:pt idx="3">
                  <c:v>3521</c:v>
                </c:pt>
                <c:pt idx="6">
                  <c:v>2963</c:v>
                </c:pt>
                <c:pt idx="9">
                  <c:v>2420</c:v>
                </c:pt>
                <c:pt idx="12">
                  <c:v>2124</c:v>
                </c:pt>
              </c:numCache>
            </c:numRef>
          </c:val>
          <c:extLst>
            <c:ext xmlns:c16="http://schemas.microsoft.com/office/drawing/2014/chart" uri="{C3380CC4-5D6E-409C-BE32-E72D297353CC}">
              <c16:uniqueId val="{0000000A-8652-4C76-A32C-16DA85E735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52-4C76-A32C-16DA85E735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4913</c:v>
                </c:pt>
                <c:pt idx="1">
                  <c:v>4888</c:v>
                </c:pt>
                <c:pt idx="2">
                  <c:v>5335</c:v>
                </c:pt>
              </c:numCache>
            </c:numRef>
          </c:val>
          <c:extLst>
            <c:ext xmlns:c16="http://schemas.microsoft.com/office/drawing/2014/chart" uri="{C3380CC4-5D6E-409C-BE32-E72D297353CC}">
              <c16:uniqueId val="{00000000-307D-4A48-A2CA-DDDC01277D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89</c:v>
                </c:pt>
                <c:pt idx="1">
                  <c:v>90</c:v>
                </c:pt>
                <c:pt idx="2">
                  <c:v>68</c:v>
                </c:pt>
              </c:numCache>
            </c:numRef>
          </c:val>
          <c:extLst>
            <c:ext xmlns:c16="http://schemas.microsoft.com/office/drawing/2014/chart" uri="{C3380CC4-5D6E-409C-BE32-E72D297353CC}">
              <c16:uniqueId val="{00000001-307D-4A48-A2CA-DDDC01277D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3226</c:v>
                </c:pt>
                <c:pt idx="1">
                  <c:v>3034</c:v>
                </c:pt>
                <c:pt idx="2">
                  <c:v>4589</c:v>
                </c:pt>
              </c:numCache>
            </c:numRef>
          </c:val>
          <c:extLst>
            <c:ext xmlns:c16="http://schemas.microsoft.com/office/drawing/2014/chart" uri="{C3380CC4-5D6E-409C-BE32-E72D297353CC}">
              <c16:uniqueId val="{00000002-307D-4A48-A2CA-DDDC01277D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公営企業債については、地方債抑制による効果や償還終了に伴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い、令和２年度に病院事業債を発行したが一定の水準を保っている、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令和２年度に比べ、減少したものの、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数年来継続してきた大型事業に係る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償還や、今後予定される起債の発行により、増加することが見込まれる。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算入公債費等は特定財源及び基準財政需要額に算入された公債費等であるが、元利償還金に比べ割合が大きいため、実質公債費比率の分子は大変低い数値となっている。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３年度から「さわやか軽井沢債（住民参加型市場公募債）」を５年間発行し、平成２８年度から満期一括償還が開始されている。令和２年度までで満期一括償還が全て終わり、減債基金への積み立ても令和元年度で終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将来の負担額を充当可能財源等が上回っているため、将来負担比率は算出されず良好な状態にあるといえる。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ただし、今後予定される地方債の発行により、将来負担額は増加することが見込まれる。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新規借入の抑制や償還完了に伴い、その財源とする公営企業等繰入見込額は減少傾向である。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充当可能財源の大半は、財政調整基金やその他特定目的基金が占めており、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中学校建設事業の完了により平成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年度以降は多額の基金の取崩しが無く上昇に転じていたが、令和２年度は新型コロナウイルス感染症事業に伴う財政基金の取崩しが増えたことで、減少したが、令和３年度は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への取崩しが減少したことにより、上昇した。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続いてきた大型公共施設建設事業が終了し、財政調整基金残高も大型事業前と比較すると減少しているが、計画的に積立を行うことで増加傾向にある。今後も都市基盤及び公共施設の維持管理・老朽化対策また、庁舎改築にも財源を必要とする見込みである。また、近年異常気象による大規模災害が各地で発生し、突発的な災害に緊急対応するための財政調整基金の重要性が増しており、今後も計画的に積立を行っ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地方債残高とのバランスも考慮しつつ基金積立に努め、実質単年度収支の改善に努める。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・庁舎改築周辺整備事業</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・下水道建設工事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・さわやか軽井沢ふるさと基金（ふるさと納税）</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・芸術・文化振興基金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・町民福祉施設</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・義務教育管理振興基金</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・農業振興基金</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事業を行うための自主財源を確保するため、今後予定されている庁舎改築、下水道事業の大型整備事業等を控えて、計画的に基金を積み立てたことによる増加。</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あくまでも使用目的が定められた性質の基金であるため、基金取り崩しに関しても適正事業の精査が求められる。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特に庁舎改築周辺整備事業については令和７年度まで、１０年間で毎年３億円程度積み立てを行っていく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予定であったが、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令和元年度より運用開始となった森林環境整備基金は、森林整備事業への充当を目的とし、令和３年度より森林整備計画策定を行い、適正な基金充当事業を実施していく。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大型事業の財源とするため、取崩しを行ってきた財政調整基金を、大型工事開始前の水準まで戻すことを目標に、積み立てを行った。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改善傾向にある。今後は都市基盤及び公共施設の維持管理・老朽化対策に財源を必要とする見込みであるため、大型事業の少ない年度に計画的に積み立てを行うことが重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近年異常気象がもたらす自然災害等も考慮し計画的に基金積み立てを行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地方債償還金に充当する取崩額の増加に伴う減少。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地方債の償還計画に合わせ、計画的に積み立てを行っていく。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改善傾向にある。今後は都市基盤及び公共施設の維持管理・老朽化対策に財源を必要とする見込みであるため、大型事業の少ない年度に計画的に積み立てを行うことが重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近年異常気象がもたらす自然災害等も考慮し計画的に基金積み立て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21,231
20,700
156.03
17,792,435
16,236,560
1,373,940
9,275,597
2,123,893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当町の財政力指数は類似団体を大きく上回ってはいるが、これは普通交付税の算定による数値であり、基準財政収入額は１万６千戸を超える別荘等の固定資産税等を含んで算定され、基準財政需要額は１万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９，１８８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国勢調査人口で算定された数値によるものである。実際には保健休養地として、別荘所有者・常住者及び観光客等を対象とした各種事業を実施していることから、財政力指数の数字とは逆に厳しい財政状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58738</xdr:rowOff>
    </xdr:from>
    <xdr:to>
      <xdr:col>23</xdr:col>
      <xdr:colOff>133350</xdr:colOff>
      <xdr:row>36</xdr:row>
      <xdr:rowOff>98954</xdr:rowOff>
    </xdr:to>
    <xdr:cxnSp macro="">
      <xdr:nvCxnSpPr>
        <xdr:cNvPr id="72" name="直線コネクタ 71"/>
        <xdr:cNvCxnSpPr/>
      </xdr:nvCxnSpPr>
      <xdr:spPr>
        <a:xfrm>
          <a:off x="4114800" y="623093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58738</xdr:rowOff>
    </xdr:to>
    <xdr:cxnSp macro="">
      <xdr:nvCxnSpPr>
        <xdr:cNvPr id="75" name="直線コネクタ 74"/>
        <xdr:cNvCxnSpPr/>
      </xdr:nvCxnSpPr>
      <xdr:spPr>
        <a:xfrm>
          <a:off x="3225800" y="62208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149225</xdr:rowOff>
    </xdr:to>
    <xdr:cxnSp macro="">
      <xdr:nvCxnSpPr>
        <xdr:cNvPr id="78" name="直線コネクタ 77"/>
        <xdr:cNvCxnSpPr/>
      </xdr:nvCxnSpPr>
      <xdr:spPr>
        <a:xfrm flipV="1">
          <a:off x="2336800" y="62208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149225</xdr:rowOff>
    </xdr:from>
    <xdr:to>
      <xdr:col>11</xdr:col>
      <xdr:colOff>31750</xdr:colOff>
      <xdr:row>37</xdr:row>
      <xdr:rowOff>7938</xdr:rowOff>
    </xdr:to>
    <xdr:cxnSp macro="">
      <xdr:nvCxnSpPr>
        <xdr:cNvPr id="81" name="直線コネクタ 80"/>
        <xdr:cNvCxnSpPr/>
      </xdr:nvCxnSpPr>
      <xdr:spPr>
        <a:xfrm flipV="1">
          <a:off x="1447800" y="63214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48154</xdr:rowOff>
    </xdr:from>
    <xdr:to>
      <xdr:col>23</xdr:col>
      <xdr:colOff>184150</xdr:colOff>
      <xdr:row>36</xdr:row>
      <xdr:rowOff>149754</xdr:rowOff>
    </xdr:to>
    <xdr:sp macro="" textlink="">
      <xdr:nvSpPr>
        <xdr:cNvPr id="91" name="楕円 90"/>
        <xdr:cNvSpPr/>
      </xdr:nvSpPr>
      <xdr:spPr>
        <a:xfrm>
          <a:off x="49022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140881</xdr:rowOff>
    </xdr:from>
    <xdr:ext cx="762000" cy="259045"/>
    <xdr:sp macro="" textlink="">
      <xdr:nvSpPr>
        <xdr:cNvPr id="92" name="財政力該当値テキスト"/>
        <xdr:cNvSpPr txBox="1"/>
      </xdr:nvSpPr>
      <xdr:spPr>
        <a:xfrm>
          <a:off x="5041900" y="61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7938</xdr:rowOff>
    </xdr:from>
    <xdr:to>
      <xdr:col>19</xdr:col>
      <xdr:colOff>184150</xdr:colOff>
      <xdr:row>36</xdr:row>
      <xdr:rowOff>109538</xdr:rowOff>
    </xdr:to>
    <xdr:sp macro="" textlink="">
      <xdr:nvSpPr>
        <xdr:cNvPr id="93" name="楕円 92"/>
        <xdr:cNvSpPr/>
      </xdr:nvSpPr>
      <xdr:spPr>
        <a:xfrm>
          <a:off x="4064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119715</xdr:rowOff>
    </xdr:from>
    <xdr:ext cx="736600" cy="259045"/>
    <xdr:sp macro="" textlink="">
      <xdr:nvSpPr>
        <xdr:cNvPr id="94" name="テキスト ボックス 93"/>
        <xdr:cNvSpPr txBox="1"/>
      </xdr:nvSpPr>
      <xdr:spPr>
        <a:xfrm>
          <a:off x="3733800" y="594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5" name="楕円 94"/>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6" name="テキスト ボックス 95"/>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98425</xdr:rowOff>
    </xdr:from>
    <xdr:to>
      <xdr:col>11</xdr:col>
      <xdr:colOff>82550</xdr:colOff>
      <xdr:row>37</xdr:row>
      <xdr:rowOff>28575</xdr:rowOff>
    </xdr:to>
    <xdr:sp macro="" textlink="">
      <xdr:nvSpPr>
        <xdr:cNvPr id="97" name="楕円 96"/>
        <xdr:cNvSpPr/>
      </xdr:nvSpPr>
      <xdr:spPr>
        <a:xfrm>
          <a:off x="2286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38752</xdr:rowOff>
    </xdr:from>
    <xdr:ext cx="762000" cy="259045"/>
    <xdr:sp macro="" textlink="">
      <xdr:nvSpPr>
        <xdr:cNvPr id="98" name="テキスト ボックス 97"/>
        <xdr:cNvSpPr txBox="1"/>
      </xdr:nvSpPr>
      <xdr:spPr>
        <a:xfrm>
          <a:off x="1955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128588</xdr:rowOff>
    </xdr:from>
    <xdr:to>
      <xdr:col>7</xdr:col>
      <xdr:colOff>31750</xdr:colOff>
      <xdr:row>37</xdr:row>
      <xdr:rowOff>58738</xdr:rowOff>
    </xdr:to>
    <xdr:sp macro="" textlink="">
      <xdr:nvSpPr>
        <xdr:cNvPr id="99" name="楕円 98"/>
        <xdr:cNvSpPr/>
      </xdr:nvSpPr>
      <xdr:spPr>
        <a:xfrm>
          <a:off x="1397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68915</xdr:rowOff>
    </xdr:from>
    <xdr:ext cx="762000" cy="259045"/>
    <xdr:sp macro="" textlink="">
      <xdr:nvSpPr>
        <xdr:cNvPr id="100" name="テキスト ボックス 99"/>
        <xdr:cNvSpPr txBox="1"/>
      </xdr:nvSpPr>
      <xdr:spPr>
        <a:xfrm>
          <a:off x="1066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令和元年度の財政力指数が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超えたことで、令和２年度においては大規模償却資産の課税権が県となり、歳入が減少した。会計年度任用職員制度の導入により、人件費が増加したことで令和元年度以前に比べ、経常収支比率が増加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公債費については、地方債の発行抑制を行い新規借入が減少しているが、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今後、財源確保のため、地方債の借入が見込まれることから、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傾向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と考えられる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。義務的経費の抑制に取り組み、災害や突発的な事象等による行政需要に応えられるよう、事務の効率化を図るとともに、経常収支比率の維持に取り組んでいく。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144569</xdr:rowOff>
    </xdr:from>
    <xdr:to>
      <xdr:col>23</xdr:col>
      <xdr:colOff>133350</xdr:colOff>
      <xdr:row>60</xdr:row>
      <xdr:rowOff>162137</xdr:rowOff>
    </xdr:to>
    <xdr:cxnSp macro="">
      <xdr:nvCxnSpPr>
        <xdr:cNvPr id="135" name="直線コネクタ 134"/>
        <xdr:cNvCxnSpPr/>
      </xdr:nvCxnSpPr>
      <xdr:spPr>
        <a:xfrm flipV="1">
          <a:off x="4114800" y="10260119"/>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82762</xdr:rowOff>
    </xdr:from>
    <xdr:to>
      <xdr:col>19</xdr:col>
      <xdr:colOff>133350</xdr:colOff>
      <xdr:row>60</xdr:row>
      <xdr:rowOff>162137</xdr:rowOff>
    </xdr:to>
    <xdr:cxnSp macro="">
      <xdr:nvCxnSpPr>
        <xdr:cNvPr id="138" name="直線コネクタ 137"/>
        <xdr:cNvCxnSpPr/>
      </xdr:nvCxnSpPr>
      <xdr:spPr>
        <a:xfrm>
          <a:off x="3225800" y="10026862"/>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82762</xdr:rowOff>
    </xdr:from>
    <xdr:to>
      <xdr:col>15</xdr:col>
      <xdr:colOff>82550</xdr:colOff>
      <xdr:row>59</xdr:row>
      <xdr:rowOff>52070</xdr:rowOff>
    </xdr:to>
    <xdr:cxnSp macro="">
      <xdr:nvCxnSpPr>
        <xdr:cNvPr id="141" name="直線コネクタ 140"/>
        <xdr:cNvCxnSpPr/>
      </xdr:nvCxnSpPr>
      <xdr:spPr>
        <a:xfrm flipV="1">
          <a:off x="2336800" y="1002686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147108</xdr:rowOff>
    </xdr:from>
    <xdr:to>
      <xdr:col>11</xdr:col>
      <xdr:colOff>31750</xdr:colOff>
      <xdr:row>59</xdr:row>
      <xdr:rowOff>52070</xdr:rowOff>
    </xdr:to>
    <xdr:cxnSp macro="">
      <xdr:nvCxnSpPr>
        <xdr:cNvPr id="144" name="直線コネクタ 143"/>
        <xdr:cNvCxnSpPr/>
      </xdr:nvCxnSpPr>
      <xdr:spPr>
        <a:xfrm>
          <a:off x="1447800" y="1009120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93769</xdr:rowOff>
    </xdr:from>
    <xdr:to>
      <xdr:col>23</xdr:col>
      <xdr:colOff>184150</xdr:colOff>
      <xdr:row>60</xdr:row>
      <xdr:rowOff>23919</xdr:rowOff>
    </xdr:to>
    <xdr:sp macro="" textlink="">
      <xdr:nvSpPr>
        <xdr:cNvPr id="154" name="楕円 153"/>
        <xdr:cNvSpPr/>
      </xdr:nvSpPr>
      <xdr:spPr>
        <a:xfrm>
          <a:off x="4902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15046</xdr:rowOff>
    </xdr:from>
    <xdr:ext cx="762000" cy="259045"/>
    <xdr:sp macro="" textlink="">
      <xdr:nvSpPr>
        <xdr:cNvPr id="155" name="財政構造の弾力性該当値テキスト"/>
        <xdr:cNvSpPr txBox="1"/>
      </xdr:nvSpPr>
      <xdr:spPr>
        <a:xfrm>
          <a:off x="5041900" y="1013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6" name="楕円 155"/>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7" name="テキスト ボックス 156"/>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31962</xdr:rowOff>
    </xdr:from>
    <xdr:to>
      <xdr:col>15</xdr:col>
      <xdr:colOff>133350</xdr:colOff>
      <xdr:row>58</xdr:row>
      <xdr:rowOff>133562</xdr:rowOff>
    </xdr:to>
    <xdr:sp macro="" textlink="">
      <xdr:nvSpPr>
        <xdr:cNvPr id="158" name="楕円 157"/>
        <xdr:cNvSpPr/>
      </xdr:nvSpPr>
      <xdr:spPr>
        <a:xfrm>
          <a:off x="3175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143739</xdr:rowOff>
    </xdr:from>
    <xdr:ext cx="762000" cy="259045"/>
    <xdr:sp macro="" textlink="">
      <xdr:nvSpPr>
        <xdr:cNvPr id="159" name="テキスト ボックス 158"/>
        <xdr:cNvSpPr txBox="1"/>
      </xdr:nvSpPr>
      <xdr:spPr>
        <a:xfrm>
          <a:off x="2844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1270</xdr:rowOff>
    </xdr:from>
    <xdr:to>
      <xdr:col>11</xdr:col>
      <xdr:colOff>82550</xdr:colOff>
      <xdr:row>59</xdr:row>
      <xdr:rowOff>102870</xdr:rowOff>
    </xdr:to>
    <xdr:sp macro="" textlink="">
      <xdr:nvSpPr>
        <xdr:cNvPr id="160" name="楕円 159"/>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61" name="テキスト ボックス 160"/>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96308</xdr:rowOff>
    </xdr:from>
    <xdr:to>
      <xdr:col>7</xdr:col>
      <xdr:colOff>31750</xdr:colOff>
      <xdr:row>59</xdr:row>
      <xdr:rowOff>26458</xdr:rowOff>
    </xdr:to>
    <xdr:sp macro="" textlink="">
      <xdr:nvSpPr>
        <xdr:cNvPr id="162" name="楕円 161"/>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36635</xdr:rowOff>
    </xdr:from>
    <xdr:ext cx="762000" cy="259045"/>
    <xdr:sp macro="" textlink="">
      <xdr:nvSpPr>
        <xdr:cNvPr id="163" name="テキスト ボックス 162"/>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類似団体を上回っているのは、保健休養地として年間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万人の観光客や別荘滞在者に対する行政需要を基因とする部分が大きいと言える。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人件費は定員適正化計画に基づいた管理により抑制を図っている。物件費については、指定管理料や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OA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機器の維持管理費の増加が見込まれるが、指定管理制度の効果をより発現させるための検証実施や、汎用性の高い庁内システムの導入を実施し、今後も事務の効率化の徹底など経費節減に努める。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52160</xdr:rowOff>
    </xdr:from>
    <xdr:to>
      <xdr:col>23</xdr:col>
      <xdr:colOff>133350</xdr:colOff>
      <xdr:row>88</xdr:row>
      <xdr:rowOff>13071</xdr:rowOff>
    </xdr:to>
    <xdr:cxnSp macro="">
      <xdr:nvCxnSpPr>
        <xdr:cNvPr id="198" name="直線コネクタ 197"/>
        <xdr:cNvCxnSpPr/>
      </xdr:nvCxnSpPr>
      <xdr:spPr>
        <a:xfrm>
          <a:off x="4114800" y="14968310"/>
          <a:ext cx="838200" cy="1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149289</xdr:rowOff>
    </xdr:from>
    <xdr:to>
      <xdr:col>19</xdr:col>
      <xdr:colOff>133350</xdr:colOff>
      <xdr:row>87</xdr:row>
      <xdr:rowOff>52160</xdr:rowOff>
    </xdr:to>
    <xdr:cxnSp macro="">
      <xdr:nvCxnSpPr>
        <xdr:cNvPr id="201" name="直線コネクタ 200"/>
        <xdr:cNvCxnSpPr/>
      </xdr:nvCxnSpPr>
      <xdr:spPr>
        <a:xfrm>
          <a:off x="3225800" y="14893989"/>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149289</xdr:rowOff>
    </xdr:from>
    <xdr:to>
      <xdr:col>15</xdr:col>
      <xdr:colOff>82550</xdr:colOff>
      <xdr:row>86</xdr:row>
      <xdr:rowOff>159617</xdr:rowOff>
    </xdr:to>
    <xdr:cxnSp macro="">
      <xdr:nvCxnSpPr>
        <xdr:cNvPr id="204" name="直線コネクタ 203"/>
        <xdr:cNvCxnSpPr/>
      </xdr:nvCxnSpPr>
      <xdr:spPr>
        <a:xfrm flipV="1">
          <a:off x="2336800" y="14893989"/>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96050</xdr:rowOff>
    </xdr:from>
    <xdr:to>
      <xdr:col>11</xdr:col>
      <xdr:colOff>31750</xdr:colOff>
      <xdr:row>86</xdr:row>
      <xdr:rowOff>159617</xdr:rowOff>
    </xdr:to>
    <xdr:cxnSp macro="">
      <xdr:nvCxnSpPr>
        <xdr:cNvPr id="207" name="直線コネクタ 206"/>
        <xdr:cNvCxnSpPr/>
      </xdr:nvCxnSpPr>
      <xdr:spPr>
        <a:xfrm>
          <a:off x="1447800" y="14840750"/>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133721</xdr:rowOff>
    </xdr:from>
    <xdr:to>
      <xdr:col>23</xdr:col>
      <xdr:colOff>184150</xdr:colOff>
      <xdr:row>88</xdr:row>
      <xdr:rowOff>63871</xdr:rowOff>
    </xdr:to>
    <xdr:sp macro="" textlink="">
      <xdr:nvSpPr>
        <xdr:cNvPr id="217" name="楕円 216"/>
        <xdr:cNvSpPr/>
      </xdr:nvSpPr>
      <xdr:spPr>
        <a:xfrm>
          <a:off x="4902200" y="150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105798</xdr:rowOff>
    </xdr:from>
    <xdr:ext cx="762000" cy="259045"/>
    <xdr:sp macro="" textlink="">
      <xdr:nvSpPr>
        <xdr:cNvPr id="218" name="人件費・物件費等の状況該当値テキスト"/>
        <xdr:cNvSpPr txBox="1"/>
      </xdr:nvSpPr>
      <xdr:spPr>
        <a:xfrm>
          <a:off x="5041900" y="1502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1360</xdr:rowOff>
    </xdr:from>
    <xdr:to>
      <xdr:col>19</xdr:col>
      <xdr:colOff>184150</xdr:colOff>
      <xdr:row>87</xdr:row>
      <xdr:rowOff>102960</xdr:rowOff>
    </xdr:to>
    <xdr:sp macro="" textlink="">
      <xdr:nvSpPr>
        <xdr:cNvPr id="219" name="楕円 218"/>
        <xdr:cNvSpPr/>
      </xdr:nvSpPr>
      <xdr:spPr>
        <a:xfrm>
          <a:off x="4064000" y="14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87737</xdr:rowOff>
    </xdr:from>
    <xdr:ext cx="736600" cy="259045"/>
    <xdr:sp macro="" textlink="">
      <xdr:nvSpPr>
        <xdr:cNvPr id="220" name="テキスト ボックス 219"/>
        <xdr:cNvSpPr txBox="1"/>
      </xdr:nvSpPr>
      <xdr:spPr>
        <a:xfrm>
          <a:off x="3733800" y="1500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98489</xdr:rowOff>
    </xdr:from>
    <xdr:to>
      <xdr:col>15</xdr:col>
      <xdr:colOff>133350</xdr:colOff>
      <xdr:row>87</xdr:row>
      <xdr:rowOff>28639</xdr:rowOff>
    </xdr:to>
    <xdr:sp macro="" textlink="">
      <xdr:nvSpPr>
        <xdr:cNvPr id="221" name="楕円 220"/>
        <xdr:cNvSpPr/>
      </xdr:nvSpPr>
      <xdr:spPr>
        <a:xfrm>
          <a:off x="3175000" y="14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13416</xdr:rowOff>
    </xdr:from>
    <xdr:ext cx="762000" cy="259045"/>
    <xdr:sp macro="" textlink="">
      <xdr:nvSpPr>
        <xdr:cNvPr id="222" name="テキスト ボックス 221"/>
        <xdr:cNvSpPr txBox="1"/>
      </xdr:nvSpPr>
      <xdr:spPr>
        <a:xfrm>
          <a:off x="2844800" y="1492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108817</xdr:rowOff>
    </xdr:from>
    <xdr:to>
      <xdr:col>11</xdr:col>
      <xdr:colOff>82550</xdr:colOff>
      <xdr:row>87</xdr:row>
      <xdr:rowOff>38967</xdr:rowOff>
    </xdr:to>
    <xdr:sp macro="" textlink="">
      <xdr:nvSpPr>
        <xdr:cNvPr id="223" name="楕円 222"/>
        <xdr:cNvSpPr/>
      </xdr:nvSpPr>
      <xdr:spPr>
        <a:xfrm>
          <a:off x="2286000" y="148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23744</xdr:rowOff>
    </xdr:from>
    <xdr:ext cx="762000" cy="259045"/>
    <xdr:sp macro="" textlink="">
      <xdr:nvSpPr>
        <xdr:cNvPr id="224" name="テキスト ボックス 223"/>
        <xdr:cNvSpPr txBox="1"/>
      </xdr:nvSpPr>
      <xdr:spPr>
        <a:xfrm>
          <a:off x="1955800" y="1493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45250</xdr:rowOff>
    </xdr:from>
    <xdr:to>
      <xdr:col>7</xdr:col>
      <xdr:colOff>31750</xdr:colOff>
      <xdr:row>86</xdr:row>
      <xdr:rowOff>146850</xdr:rowOff>
    </xdr:to>
    <xdr:sp macro="" textlink="">
      <xdr:nvSpPr>
        <xdr:cNvPr id="225" name="楕円 224"/>
        <xdr:cNvSpPr/>
      </xdr:nvSpPr>
      <xdr:spPr>
        <a:xfrm>
          <a:off x="1397000" y="147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131627</xdr:rowOff>
    </xdr:from>
    <xdr:ext cx="762000" cy="259045"/>
    <xdr:sp macro="" textlink="">
      <xdr:nvSpPr>
        <xdr:cNvPr id="226" name="テキスト ボックス 225"/>
        <xdr:cNvSpPr txBox="1"/>
      </xdr:nvSpPr>
      <xdr:spPr>
        <a:xfrm>
          <a:off x="1066800" y="148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類似団体平均値と同程度となっているが、今後も時代の流れに即した人員の適正化を図り、特殊能力や職責に応じた職給制度の取組を進めていく。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135637</xdr:rowOff>
    </xdr:from>
    <xdr:to>
      <xdr:col>81</xdr:col>
      <xdr:colOff>44450</xdr:colOff>
      <xdr:row>84</xdr:row>
      <xdr:rowOff>135637</xdr:rowOff>
    </xdr:to>
    <xdr:cxnSp macro="">
      <xdr:nvCxnSpPr>
        <xdr:cNvPr id="258" name="直線コネクタ 257"/>
        <xdr:cNvCxnSpPr/>
      </xdr:nvCxnSpPr>
      <xdr:spPr>
        <a:xfrm>
          <a:off x="16179800" y="14537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135637</xdr:rowOff>
    </xdr:from>
    <xdr:to>
      <xdr:col>77</xdr:col>
      <xdr:colOff>44450</xdr:colOff>
      <xdr:row>85</xdr:row>
      <xdr:rowOff>60706</xdr:rowOff>
    </xdr:to>
    <xdr:cxnSp macro="">
      <xdr:nvCxnSpPr>
        <xdr:cNvPr id="261" name="直線コネクタ 260"/>
        <xdr:cNvCxnSpPr/>
      </xdr:nvCxnSpPr>
      <xdr:spPr>
        <a:xfrm flipV="1">
          <a:off x="15290800" y="145374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41402</xdr:rowOff>
    </xdr:from>
    <xdr:to>
      <xdr:col>72</xdr:col>
      <xdr:colOff>203200</xdr:colOff>
      <xdr:row>85</xdr:row>
      <xdr:rowOff>60706</xdr:rowOff>
    </xdr:to>
    <xdr:cxnSp macro="">
      <xdr:nvCxnSpPr>
        <xdr:cNvPr id="264" name="直線コネクタ 263"/>
        <xdr:cNvCxnSpPr/>
      </xdr:nvCxnSpPr>
      <xdr:spPr>
        <a:xfrm>
          <a:off x="14401800" y="1461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41402</xdr:rowOff>
    </xdr:from>
    <xdr:to>
      <xdr:col>68</xdr:col>
      <xdr:colOff>152400</xdr:colOff>
      <xdr:row>85</xdr:row>
      <xdr:rowOff>60706</xdr:rowOff>
    </xdr:to>
    <xdr:cxnSp macro="">
      <xdr:nvCxnSpPr>
        <xdr:cNvPr id="267" name="直線コネクタ 266"/>
        <xdr:cNvCxnSpPr/>
      </xdr:nvCxnSpPr>
      <xdr:spPr>
        <a:xfrm flipV="1">
          <a:off x="13512800" y="1461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77" name="楕円 276"/>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56914</xdr:rowOff>
    </xdr:from>
    <xdr:ext cx="762000" cy="259045"/>
    <xdr:sp macro="" textlink="">
      <xdr:nvSpPr>
        <xdr:cNvPr id="278" name="給与水準   （国との比較）該当値テキスト"/>
        <xdr:cNvSpPr txBox="1"/>
      </xdr:nvSpPr>
      <xdr:spPr>
        <a:xfrm>
          <a:off x="17106900" y="1445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84837</xdr:rowOff>
    </xdr:from>
    <xdr:to>
      <xdr:col>77</xdr:col>
      <xdr:colOff>95250</xdr:colOff>
      <xdr:row>85</xdr:row>
      <xdr:rowOff>14987</xdr:rowOff>
    </xdr:to>
    <xdr:sp macro="" textlink="">
      <xdr:nvSpPr>
        <xdr:cNvPr id="279" name="楕円 278"/>
        <xdr:cNvSpPr/>
      </xdr:nvSpPr>
      <xdr:spPr>
        <a:xfrm>
          <a:off x="16129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25164</xdr:rowOff>
    </xdr:from>
    <xdr:ext cx="736600" cy="259045"/>
    <xdr:sp macro="" textlink="">
      <xdr:nvSpPr>
        <xdr:cNvPr id="280" name="テキスト ボックス 279"/>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9906</xdr:rowOff>
    </xdr:from>
    <xdr:to>
      <xdr:col>73</xdr:col>
      <xdr:colOff>44450</xdr:colOff>
      <xdr:row>85</xdr:row>
      <xdr:rowOff>111506</xdr:rowOff>
    </xdr:to>
    <xdr:sp macro="" textlink="">
      <xdr:nvSpPr>
        <xdr:cNvPr id="281" name="楕円 280"/>
        <xdr:cNvSpPr/>
      </xdr:nvSpPr>
      <xdr:spPr>
        <a:xfrm>
          <a:off x="15240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96283</xdr:rowOff>
    </xdr:from>
    <xdr:ext cx="762000" cy="259045"/>
    <xdr:sp macro="" textlink="">
      <xdr:nvSpPr>
        <xdr:cNvPr id="282" name="テキスト ボックス 281"/>
        <xdr:cNvSpPr txBox="1"/>
      </xdr:nvSpPr>
      <xdr:spPr>
        <a:xfrm>
          <a:off x="14909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162052</xdr:rowOff>
    </xdr:from>
    <xdr:to>
      <xdr:col>68</xdr:col>
      <xdr:colOff>203200</xdr:colOff>
      <xdr:row>85</xdr:row>
      <xdr:rowOff>92202</xdr:rowOff>
    </xdr:to>
    <xdr:sp macro="" textlink="">
      <xdr:nvSpPr>
        <xdr:cNvPr id="283" name="楕円 282"/>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76979</xdr:rowOff>
    </xdr:from>
    <xdr:ext cx="762000" cy="259045"/>
    <xdr:sp macro="" textlink="">
      <xdr:nvSpPr>
        <xdr:cNvPr id="284" name="テキスト ボックス 283"/>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9906</xdr:rowOff>
    </xdr:from>
    <xdr:to>
      <xdr:col>64</xdr:col>
      <xdr:colOff>152400</xdr:colOff>
      <xdr:row>85</xdr:row>
      <xdr:rowOff>111506</xdr:rowOff>
    </xdr:to>
    <xdr:sp macro="" textlink="">
      <xdr:nvSpPr>
        <xdr:cNvPr id="285" name="楕円 284"/>
        <xdr:cNvSpPr/>
      </xdr:nvSpPr>
      <xdr:spPr>
        <a:xfrm>
          <a:off x="13462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96283</xdr:rowOff>
    </xdr:from>
    <xdr:ext cx="762000" cy="259045"/>
    <xdr:sp macro="" textlink="">
      <xdr:nvSpPr>
        <xdr:cNvPr id="286" name="テキスト ボックス 285"/>
        <xdr:cNvSpPr txBox="1"/>
      </xdr:nvSpPr>
      <xdr:spPr>
        <a:xfrm>
          <a:off x="13131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休養地としての特殊事情により、夏期の滞在人口が冬期の滞在人口と比較して数倍にもなることから、年間を通して行政需要に対応する必要があり、類似団体を上回っている。退職補充については、業務委託や臨時的な任用により技能職員を抑制してきたが、今後、少子高齢化へ向けた子育て・介護の環境整備のための人員配置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職員数の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166440</xdr:rowOff>
    </xdr:from>
    <xdr:to>
      <xdr:col>81</xdr:col>
      <xdr:colOff>44450</xdr:colOff>
      <xdr:row>63</xdr:row>
      <xdr:rowOff>19121</xdr:rowOff>
    </xdr:to>
    <xdr:cxnSp macro="">
      <xdr:nvCxnSpPr>
        <xdr:cNvPr id="321" name="直線コネクタ 320"/>
        <xdr:cNvCxnSpPr/>
      </xdr:nvCxnSpPr>
      <xdr:spPr>
        <a:xfrm flipV="1">
          <a:off x="16179800" y="1079634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19121</xdr:rowOff>
    </xdr:from>
    <xdr:to>
      <xdr:col>77</xdr:col>
      <xdr:colOff>44450</xdr:colOff>
      <xdr:row>63</xdr:row>
      <xdr:rowOff>45931</xdr:rowOff>
    </xdr:to>
    <xdr:cxnSp macro="">
      <xdr:nvCxnSpPr>
        <xdr:cNvPr id="324" name="直線コネクタ 323"/>
        <xdr:cNvCxnSpPr/>
      </xdr:nvCxnSpPr>
      <xdr:spPr>
        <a:xfrm flipV="1">
          <a:off x="15290800" y="10820471"/>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21802</xdr:rowOff>
    </xdr:from>
    <xdr:to>
      <xdr:col>72</xdr:col>
      <xdr:colOff>203200</xdr:colOff>
      <xdr:row>63</xdr:row>
      <xdr:rowOff>45931</xdr:rowOff>
    </xdr:to>
    <xdr:cxnSp macro="">
      <xdr:nvCxnSpPr>
        <xdr:cNvPr id="327" name="直線コネクタ 326"/>
        <xdr:cNvCxnSpPr/>
      </xdr:nvCxnSpPr>
      <xdr:spPr>
        <a:xfrm>
          <a:off x="14401800" y="108231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21802</xdr:rowOff>
    </xdr:from>
    <xdr:to>
      <xdr:col>68</xdr:col>
      <xdr:colOff>152400</xdr:colOff>
      <xdr:row>63</xdr:row>
      <xdr:rowOff>31186</xdr:rowOff>
    </xdr:to>
    <xdr:cxnSp macro="">
      <xdr:nvCxnSpPr>
        <xdr:cNvPr id="330" name="直線コネクタ 329"/>
        <xdr:cNvCxnSpPr/>
      </xdr:nvCxnSpPr>
      <xdr:spPr>
        <a:xfrm flipV="1">
          <a:off x="13512800" y="1082315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115640</xdr:rowOff>
    </xdr:from>
    <xdr:to>
      <xdr:col>81</xdr:col>
      <xdr:colOff>95250</xdr:colOff>
      <xdr:row>63</xdr:row>
      <xdr:rowOff>45790</xdr:rowOff>
    </xdr:to>
    <xdr:sp macro="" textlink="">
      <xdr:nvSpPr>
        <xdr:cNvPr id="340" name="楕円 339"/>
        <xdr:cNvSpPr/>
      </xdr:nvSpPr>
      <xdr:spPr>
        <a:xfrm>
          <a:off x="16967200" y="107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87717</xdr:rowOff>
    </xdr:from>
    <xdr:ext cx="762000" cy="259045"/>
    <xdr:sp macro="" textlink="">
      <xdr:nvSpPr>
        <xdr:cNvPr id="341" name="定員管理の状況該当値テキスト"/>
        <xdr:cNvSpPr txBox="1"/>
      </xdr:nvSpPr>
      <xdr:spPr>
        <a:xfrm>
          <a:off x="17106900" y="1071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139771</xdr:rowOff>
    </xdr:from>
    <xdr:to>
      <xdr:col>77</xdr:col>
      <xdr:colOff>95250</xdr:colOff>
      <xdr:row>63</xdr:row>
      <xdr:rowOff>69921</xdr:rowOff>
    </xdr:to>
    <xdr:sp macro="" textlink="">
      <xdr:nvSpPr>
        <xdr:cNvPr id="342" name="楕円 341"/>
        <xdr:cNvSpPr/>
      </xdr:nvSpPr>
      <xdr:spPr>
        <a:xfrm>
          <a:off x="16129000" y="107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54698</xdr:rowOff>
    </xdr:from>
    <xdr:ext cx="736600" cy="259045"/>
    <xdr:sp macro="" textlink="">
      <xdr:nvSpPr>
        <xdr:cNvPr id="343" name="テキスト ボックス 342"/>
        <xdr:cNvSpPr txBox="1"/>
      </xdr:nvSpPr>
      <xdr:spPr>
        <a:xfrm>
          <a:off x="15798800" y="1085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166581</xdr:rowOff>
    </xdr:from>
    <xdr:to>
      <xdr:col>73</xdr:col>
      <xdr:colOff>44450</xdr:colOff>
      <xdr:row>63</xdr:row>
      <xdr:rowOff>96731</xdr:rowOff>
    </xdr:to>
    <xdr:sp macro="" textlink="">
      <xdr:nvSpPr>
        <xdr:cNvPr id="344" name="楕円 343"/>
        <xdr:cNvSpPr/>
      </xdr:nvSpPr>
      <xdr:spPr>
        <a:xfrm>
          <a:off x="15240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81508</xdr:rowOff>
    </xdr:from>
    <xdr:ext cx="762000" cy="259045"/>
    <xdr:sp macro="" textlink="">
      <xdr:nvSpPr>
        <xdr:cNvPr id="345" name="テキスト ボックス 344"/>
        <xdr:cNvSpPr txBox="1"/>
      </xdr:nvSpPr>
      <xdr:spPr>
        <a:xfrm>
          <a:off x="14909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142452</xdr:rowOff>
    </xdr:from>
    <xdr:to>
      <xdr:col>68</xdr:col>
      <xdr:colOff>203200</xdr:colOff>
      <xdr:row>63</xdr:row>
      <xdr:rowOff>72602</xdr:rowOff>
    </xdr:to>
    <xdr:sp macro="" textlink="">
      <xdr:nvSpPr>
        <xdr:cNvPr id="346" name="楕円 345"/>
        <xdr:cNvSpPr/>
      </xdr:nvSpPr>
      <xdr:spPr>
        <a:xfrm>
          <a:off x="14351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57379</xdr:rowOff>
    </xdr:from>
    <xdr:ext cx="762000" cy="259045"/>
    <xdr:sp macro="" textlink="">
      <xdr:nvSpPr>
        <xdr:cNvPr id="347" name="テキスト ボックス 346"/>
        <xdr:cNvSpPr txBox="1"/>
      </xdr:nvSpPr>
      <xdr:spPr>
        <a:xfrm>
          <a:off x="14020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151836</xdr:rowOff>
    </xdr:from>
    <xdr:to>
      <xdr:col>64</xdr:col>
      <xdr:colOff>152400</xdr:colOff>
      <xdr:row>63</xdr:row>
      <xdr:rowOff>81986</xdr:rowOff>
    </xdr:to>
    <xdr:sp macro="" textlink="">
      <xdr:nvSpPr>
        <xdr:cNvPr id="348" name="楕円 347"/>
        <xdr:cNvSpPr/>
      </xdr:nvSpPr>
      <xdr:spPr>
        <a:xfrm>
          <a:off x="13462000" y="10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66763</xdr:rowOff>
    </xdr:from>
    <xdr:ext cx="762000" cy="259045"/>
    <xdr:sp macro="" textlink="">
      <xdr:nvSpPr>
        <xdr:cNvPr id="349" name="テキスト ボックス 348"/>
        <xdr:cNvSpPr txBox="1"/>
      </xdr:nvSpPr>
      <xdr:spPr>
        <a:xfrm>
          <a:off x="13131800" y="1086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からの起債抑制策と、比率算定上の充当可能財源である標準税収入額が大きいため、類似団体平均を下回っている。数年来つづいてきた、町づくり交付金事業、風越公園整備事業、中学校建設事業等の大型事業に係る地方債借入が続いたため、当面の間多額の公債費を要する見込みである。今後も住民ニーズを的確に把握した事業の実施により、起債借入を抑制しつつ健全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16933</xdr:rowOff>
    </xdr:to>
    <xdr:cxnSp macro="">
      <xdr:nvCxnSpPr>
        <xdr:cNvPr id="382" name="直線コネクタ 381"/>
        <xdr:cNvCxnSpPr/>
      </xdr:nvCxnSpPr>
      <xdr:spPr>
        <a:xfrm>
          <a:off x="16179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16933</xdr:rowOff>
    </xdr:to>
    <xdr:cxnSp macro="">
      <xdr:nvCxnSpPr>
        <xdr:cNvPr id="385" name="直線コネクタ 384"/>
        <xdr:cNvCxnSpPr/>
      </xdr:nvCxnSpPr>
      <xdr:spPr>
        <a:xfrm>
          <a:off x="15290800" y="66793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164254</xdr:rowOff>
    </xdr:to>
    <xdr:cxnSp macro="">
      <xdr:nvCxnSpPr>
        <xdr:cNvPr id="388" name="直線コネクタ 387"/>
        <xdr:cNvCxnSpPr/>
      </xdr:nvCxnSpPr>
      <xdr:spPr>
        <a:xfrm>
          <a:off x="14401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148167</xdr:rowOff>
    </xdr:to>
    <xdr:cxnSp macro="">
      <xdr:nvCxnSpPr>
        <xdr:cNvPr id="391" name="直線コネクタ 390"/>
        <xdr:cNvCxnSpPr/>
      </xdr:nvCxnSpPr>
      <xdr:spPr>
        <a:xfrm>
          <a:off x="13512800" y="66150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1" name="楕円 400"/>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2"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3" name="楕円 402"/>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4" name="テキスト ボックス 403"/>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5" name="楕円 404"/>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6" name="テキスト ボックス 405"/>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7" name="楕円 406"/>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8" name="テキスト ボックス 407"/>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9" name="楕円 408"/>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10" name="テキスト ボックス 409"/>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からの起債抑制により、財政健全化比率の算定に基づく数値は充当可能財源等が将来負担額を上回っているものの、ここ数年の大型事業に係る新規借入により地方債現在高は増加傾向にあり、財政調整基金の取り崩しも増加し、基金残高が減少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今後は財源確保の観点からも確実な事業計画を立てたうえで、実施事業の検討を行い、世代間の負担公平等を考慮しつつ起債発行の抑制を図る。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21,231
20,700
156.03
17,792,435
16,236,560
1,373,940
9,275,597
2,123,893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定数管理による退職補充・技術職員の採用抑制、業務の民間委託化による人件費から物件費へのシフト等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の効果により、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類似団体平均と比較して下回ってい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るが、会計年度任用職員制度による賃金の見直しにより令和２年度以降は過去の数値より上昇している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。特に平成３０年度から令和元年度にかけては退職補充が多い年となったものの、定数管理による新規採用抑制もあり削減効果が出たものと考えられる。今後も引き続き人件費の抑制に努める。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155575</xdr:rowOff>
    </xdr:from>
    <xdr:to>
      <xdr:col>24</xdr:col>
      <xdr:colOff>25400</xdr:colOff>
      <xdr:row>41</xdr:row>
      <xdr:rowOff>98425</xdr:rowOff>
    </xdr:to>
    <xdr:cxnSp macro="">
      <xdr:nvCxnSpPr>
        <xdr:cNvPr id="65" name="直線コネクタ 64"/>
        <xdr:cNvCxnSpPr/>
      </xdr:nvCxnSpPr>
      <xdr:spPr>
        <a:xfrm flipV="1">
          <a:off x="4826000" y="58134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70502</xdr:rowOff>
    </xdr:from>
    <xdr:ext cx="762000" cy="259045"/>
    <xdr:sp macro="" textlink="">
      <xdr:nvSpPr>
        <xdr:cNvPr id="66" name="人件費最小値テキスト"/>
        <xdr:cNvSpPr txBox="1"/>
      </xdr:nvSpPr>
      <xdr:spPr>
        <a:xfrm>
          <a:off x="4914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98425</xdr:rowOff>
    </xdr:from>
    <xdr:to>
      <xdr:col>24</xdr:col>
      <xdr:colOff>114300</xdr:colOff>
      <xdr:row>41</xdr:row>
      <xdr:rowOff>98425</xdr:rowOff>
    </xdr:to>
    <xdr:cxnSp macro="">
      <xdr:nvCxnSpPr>
        <xdr:cNvPr id="67" name="直線コネクタ 66"/>
        <xdr:cNvCxnSpPr/>
      </xdr:nvCxnSpPr>
      <xdr:spPr>
        <a:xfrm>
          <a:off x="4737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70502</xdr:rowOff>
    </xdr:from>
    <xdr:ext cx="762000" cy="259045"/>
    <xdr:sp macro="" textlink="">
      <xdr:nvSpPr>
        <xdr:cNvPr id="68" name="人件費最大値テキスト"/>
        <xdr:cNvSpPr txBox="1"/>
      </xdr:nvSpPr>
      <xdr:spPr>
        <a:xfrm>
          <a:off x="4914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155575</xdr:rowOff>
    </xdr:from>
    <xdr:to>
      <xdr:col>24</xdr:col>
      <xdr:colOff>114300</xdr:colOff>
      <xdr:row>33</xdr:row>
      <xdr:rowOff>155575</xdr:rowOff>
    </xdr:to>
    <xdr:cxnSp macro="">
      <xdr:nvCxnSpPr>
        <xdr:cNvPr id="69" name="直線コネクタ 68"/>
        <xdr:cNvCxnSpPr/>
      </xdr:nvCxnSpPr>
      <xdr:spPr>
        <a:xfrm>
          <a:off x="4737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107950</xdr:rowOff>
    </xdr:from>
    <xdr:to>
      <xdr:col>24</xdr:col>
      <xdr:colOff>25400</xdr:colOff>
      <xdr:row>37</xdr:row>
      <xdr:rowOff>3175</xdr:rowOff>
    </xdr:to>
    <xdr:cxnSp macro="">
      <xdr:nvCxnSpPr>
        <xdr:cNvPr id="70" name="直線コネクタ 69"/>
        <xdr:cNvCxnSpPr/>
      </xdr:nvCxnSpPr>
      <xdr:spPr>
        <a:xfrm flipV="1">
          <a:off x="3987800" y="62801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95902</xdr:rowOff>
    </xdr:from>
    <xdr:ext cx="762000" cy="259045"/>
    <xdr:sp macro="" textlink="">
      <xdr:nvSpPr>
        <xdr:cNvPr id="71" name="人件費平均値テキスト"/>
        <xdr:cNvSpPr txBox="1"/>
      </xdr:nvSpPr>
      <xdr:spPr>
        <a:xfrm>
          <a:off x="4914900" y="626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123825</xdr:rowOff>
    </xdr:from>
    <xdr:to>
      <xdr:col>24</xdr:col>
      <xdr:colOff>76200</xdr:colOff>
      <xdr:row>37</xdr:row>
      <xdr:rowOff>53975</xdr:rowOff>
    </xdr:to>
    <xdr:sp macro="" textlink="">
      <xdr:nvSpPr>
        <xdr:cNvPr id="72" name="フローチャート: 判断 71"/>
        <xdr:cNvSpPr/>
      </xdr:nvSpPr>
      <xdr:spPr>
        <a:xfrm>
          <a:off x="47752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79375</xdr:rowOff>
    </xdr:from>
    <xdr:to>
      <xdr:col>19</xdr:col>
      <xdr:colOff>187325</xdr:colOff>
      <xdr:row>37</xdr:row>
      <xdr:rowOff>3175</xdr:rowOff>
    </xdr:to>
    <xdr:cxnSp macro="">
      <xdr:nvCxnSpPr>
        <xdr:cNvPr id="73" name="直線コネクタ 72"/>
        <xdr:cNvCxnSpPr/>
      </xdr:nvCxnSpPr>
      <xdr:spPr>
        <a:xfrm>
          <a:off x="3098800" y="5737225"/>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152400</xdr:rowOff>
    </xdr:from>
    <xdr:to>
      <xdr:col>20</xdr:col>
      <xdr:colOff>38100</xdr:colOff>
      <xdr:row>38</xdr:row>
      <xdr:rowOff>82550</xdr:rowOff>
    </xdr:to>
    <xdr:sp macro="" textlink="">
      <xdr:nvSpPr>
        <xdr:cNvPr id="74" name="フローチャート: 判断 73"/>
        <xdr:cNvSpPr/>
      </xdr:nvSpPr>
      <xdr:spPr>
        <a:xfrm>
          <a:off x="3937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67327</xdr:rowOff>
    </xdr:from>
    <xdr:ext cx="736600" cy="259045"/>
    <xdr:sp macro="" textlink="">
      <xdr:nvSpPr>
        <xdr:cNvPr id="75" name="テキスト ボックス 74"/>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79375</xdr:rowOff>
    </xdr:from>
    <xdr:to>
      <xdr:col>15</xdr:col>
      <xdr:colOff>98425</xdr:colOff>
      <xdr:row>34</xdr:row>
      <xdr:rowOff>146050</xdr:rowOff>
    </xdr:to>
    <xdr:cxnSp macro="">
      <xdr:nvCxnSpPr>
        <xdr:cNvPr id="76" name="直線コネクタ 75"/>
        <xdr:cNvCxnSpPr/>
      </xdr:nvCxnSpPr>
      <xdr:spPr>
        <a:xfrm flipV="1">
          <a:off x="2209800" y="573722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9525</xdr:rowOff>
    </xdr:from>
    <xdr:to>
      <xdr:col>15</xdr:col>
      <xdr:colOff>149225</xdr:colOff>
      <xdr:row>37</xdr:row>
      <xdr:rowOff>111125</xdr:rowOff>
    </xdr:to>
    <xdr:sp macro="" textlink="">
      <xdr:nvSpPr>
        <xdr:cNvPr id="77" name="フローチャート: 判断 76"/>
        <xdr:cNvSpPr/>
      </xdr:nvSpPr>
      <xdr:spPr>
        <a:xfrm>
          <a:off x="3048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95902</xdr:rowOff>
    </xdr:from>
    <xdr:ext cx="762000" cy="259045"/>
    <xdr:sp macro="" textlink="">
      <xdr:nvSpPr>
        <xdr:cNvPr id="78" name="テキスト ボックス 77"/>
        <xdr:cNvSpPr txBox="1"/>
      </xdr:nvSpPr>
      <xdr:spPr>
        <a:xfrm>
          <a:off x="2717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98425</xdr:rowOff>
    </xdr:from>
    <xdr:to>
      <xdr:col>11</xdr:col>
      <xdr:colOff>9525</xdr:colOff>
      <xdr:row>34</xdr:row>
      <xdr:rowOff>146050</xdr:rowOff>
    </xdr:to>
    <xdr:cxnSp macro="">
      <xdr:nvCxnSpPr>
        <xdr:cNvPr id="79" name="直線コネクタ 78"/>
        <xdr:cNvCxnSpPr/>
      </xdr:nvCxnSpPr>
      <xdr:spPr>
        <a:xfrm>
          <a:off x="1320800" y="5927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80" name="フローチャート: 判断 79"/>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81" name="テキスト ボックス 80"/>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28575</xdr:rowOff>
    </xdr:from>
    <xdr:to>
      <xdr:col>6</xdr:col>
      <xdr:colOff>171450</xdr:colOff>
      <xdr:row>37</xdr:row>
      <xdr:rowOff>130175</xdr:rowOff>
    </xdr:to>
    <xdr:sp macro="" textlink="">
      <xdr:nvSpPr>
        <xdr:cNvPr id="82" name="フローチャート: 判断 81"/>
        <xdr:cNvSpPr/>
      </xdr:nvSpPr>
      <xdr:spPr>
        <a:xfrm>
          <a:off x="1270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114952</xdr:rowOff>
    </xdr:from>
    <xdr:ext cx="762000" cy="259045"/>
    <xdr:sp macro="" textlink="">
      <xdr:nvSpPr>
        <xdr:cNvPr id="83" name="テキスト ボックス 82"/>
        <xdr:cNvSpPr txBox="1"/>
      </xdr:nvSpPr>
      <xdr:spPr>
        <a:xfrm>
          <a:off x="939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57150</xdr:rowOff>
    </xdr:from>
    <xdr:to>
      <xdr:col>24</xdr:col>
      <xdr:colOff>76200</xdr:colOff>
      <xdr:row>36</xdr:row>
      <xdr:rowOff>158750</xdr:rowOff>
    </xdr:to>
    <xdr:sp macro="" textlink="">
      <xdr:nvSpPr>
        <xdr:cNvPr id="89" name="楕円 88"/>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73677</xdr:rowOff>
    </xdr:from>
    <xdr:ext cx="762000" cy="259045"/>
    <xdr:sp macro="" textlink="">
      <xdr:nvSpPr>
        <xdr:cNvPr id="90" name="人件費該当値テキスト"/>
        <xdr:cNvSpPr txBox="1"/>
      </xdr:nvSpPr>
      <xdr:spPr>
        <a:xfrm>
          <a:off x="4914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123825</xdr:rowOff>
    </xdr:from>
    <xdr:to>
      <xdr:col>20</xdr:col>
      <xdr:colOff>38100</xdr:colOff>
      <xdr:row>37</xdr:row>
      <xdr:rowOff>53975</xdr:rowOff>
    </xdr:to>
    <xdr:sp macro="" textlink="">
      <xdr:nvSpPr>
        <xdr:cNvPr id="91" name="楕円 90"/>
        <xdr:cNvSpPr/>
      </xdr:nvSpPr>
      <xdr:spPr>
        <a:xfrm>
          <a:off x="39370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64152</xdr:rowOff>
    </xdr:from>
    <xdr:ext cx="736600" cy="259045"/>
    <xdr:sp macro="" textlink="">
      <xdr:nvSpPr>
        <xdr:cNvPr id="92" name="テキスト ボックス 91"/>
        <xdr:cNvSpPr txBox="1"/>
      </xdr:nvSpPr>
      <xdr:spPr>
        <a:xfrm>
          <a:off x="3606800" y="606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28575</xdr:rowOff>
    </xdr:from>
    <xdr:to>
      <xdr:col>15</xdr:col>
      <xdr:colOff>149225</xdr:colOff>
      <xdr:row>33</xdr:row>
      <xdr:rowOff>130175</xdr:rowOff>
    </xdr:to>
    <xdr:sp macro="" textlink="">
      <xdr:nvSpPr>
        <xdr:cNvPr id="93" name="楕円 92"/>
        <xdr:cNvSpPr/>
      </xdr:nvSpPr>
      <xdr:spPr>
        <a:xfrm>
          <a:off x="30480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140352</xdr:rowOff>
    </xdr:from>
    <xdr:ext cx="762000" cy="259045"/>
    <xdr:sp macro="" textlink="">
      <xdr:nvSpPr>
        <xdr:cNvPr id="94" name="テキスト ボックス 93"/>
        <xdr:cNvSpPr txBox="1"/>
      </xdr:nvSpPr>
      <xdr:spPr>
        <a:xfrm>
          <a:off x="2717800" y="545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95250</xdr:rowOff>
    </xdr:from>
    <xdr:to>
      <xdr:col>11</xdr:col>
      <xdr:colOff>60325</xdr:colOff>
      <xdr:row>35</xdr:row>
      <xdr:rowOff>25400</xdr:rowOff>
    </xdr:to>
    <xdr:sp macro="" textlink="">
      <xdr:nvSpPr>
        <xdr:cNvPr id="95" name="楕円 94"/>
        <xdr:cNvSpPr/>
      </xdr:nvSpPr>
      <xdr:spPr>
        <a:xfrm>
          <a:off x="2159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35577</xdr:rowOff>
    </xdr:from>
    <xdr:ext cx="762000" cy="259045"/>
    <xdr:sp macro="" textlink="">
      <xdr:nvSpPr>
        <xdr:cNvPr id="96" name="テキスト ボックス 95"/>
        <xdr:cNvSpPr txBox="1"/>
      </xdr:nvSpPr>
      <xdr:spPr>
        <a:xfrm>
          <a:off x="1828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47625</xdr:rowOff>
    </xdr:from>
    <xdr:to>
      <xdr:col>6</xdr:col>
      <xdr:colOff>171450</xdr:colOff>
      <xdr:row>34</xdr:row>
      <xdr:rowOff>149225</xdr:rowOff>
    </xdr:to>
    <xdr:sp macro="" textlink="">
      <xdr:nvSpPr>
        <xdr:cNvPr id="97" name="楕円 96"/>
        <xdr:cNvSpPr/>
      </xdr:nvSpPr>
      <xdr:spPr>
        <a:xfrm>
          <a:off x="1270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159402</xdr:rowOff>
    </xdr:from>
    <xdr:ext cx="762000" cy="259045"/>
    <xdr:sp macro="" textlink="">
      <xdr:nvSpPr>
        <xdr:cNvPr id="98" name="テキスト ボックス 97"/>
        <xdr:cNvSpPr txBox="1"/>
      </xdr:nvSpPr>
      <xdr:spPr>
        <a:xfrm>
          <a:off x="939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物件費が類似団体平均を上回っているのは、業務の民間委託による人件費から物件費へのシフトによるもの、施設の維持管理や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OA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機器の更新・管理等に起因するものと考えられる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令和２年度以降は新型コロナウイルス感染症対策事業により、多額の財政支出が原因となり、増加したと考えられる。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6" name="直線コネクタ 125"/>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7"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8" name="直線コネクタ 127"/>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9"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30" name="直線コネクタ 129"/>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18</xdr:row>
      <xdr:rowOff>157480</xdr:rowOff>
    </xdr:to>
    <xdr:cxnSp macro="">
      <xdr:nvCxnSpPr>
        <xdr:cNvPr id="131" name="直線コネクタ 130"/>
        <xdr:cNvCxnSpPr/>
      </xdr:nvCxnSpPr>
      <xdr:spPr>
        <a:xfrm flipV="1">
          <a:off x="15671800" y="3220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2"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3" name="フローチャート: 判断 132"/>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157480</xdr:rowOff>
    </xdr:to>
    <xdr:cxnSp macro="">
      <xdr:nvCxnSpPr>
        <xdr:cNvPr id="134" name="直線コネクタ 133"/>
        <xdr:cNvCxnSpPr/>
      </xdr:nvCxnSpPr>
      <xdr:spPr>
        <a:xfrm>
          <a:off x="14782800" y="3144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5" name="フローチャート: 判断 134"/>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6" name="テキスト ボックス 135"/>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19</xdr:row>
      <xdr:rowOff>24130</xdr:rowOff>
    </xdr:to>
    <xdr:cxnSp macro="">
      <xdr:nvCxnSpPr>
        <xdr:cNvPr id="137" name="直線コネクタ 136"/>
        <xdr:cNvCxnSpPr/>
      </xdr:nvCxnSpPr>
      <xdr:spPr>
        <a:xfrm flipV="1">
          <a:off x="13893800" y="3144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8" name="フローチャート: 判断 137"/>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9" name="テキスト ボックス 138"/>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16510</xdr:rowOff>
    </xdr:from>
    <xdr:to>
      <xdr:col>69</xdr:col>
      <xdr:colOff>92075</xdr:colOff>
      <xdr:row>19</xdr:row>
      <xdr:rowOff>24130</xdr:rowOff>
    </xdr:to>
    <xdr:cxnSp macro="">
      <xdr:nvCxnSpPr>
        <xdr:cNvPr id="140" name="直線コネクタ 139"/>
        <xdr:cNvCxnSpPr/>
      </xdr:nvCxnSpPr>
      <xdr:spPr>
        <a:xfrm>
          <a:off x="13004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41" name="フローチャート: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2" name="テキスト ボックス 141"/>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3" name="フローチャート: 判断 142"/>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4" name="テキスト ボックス 143"/>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50" name="楕円 149"/>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51"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52" name="楕円 151"/>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53" name="テキスト ボックス 152"/>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4" name="楕円 153"/>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5" name="テキスト ボックス 154"/>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6" name="楕円 155"/>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7" name="テキスト ボックス 156"/>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137160</xdr:rowOff>
    </xdr:from>
    <xdr:to>
      <xdr:col>65</xdr:col>
      <xdr:colOff>53975</xdr:colOff>
      <xdr:row>19</xdr:row>
      <xdr:rowOff>67310</xdr:rowOff>
    </xdr:to>
    <xdr:sp macro="" textlink="">
      <xdr:nvSpPr>
        <xdr:cNvPr id="158" name="楕円 157"/>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52087</xdr:rowOff>
    </xdr:from>
    <xdr:ext cx="762000" cy="259045"/>
    <xdr:sp macro="" textlink="">
      <xdr:nvSpPr>
        <xdr:cNvPr id="159" name="テキスト ボックス 158"/>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も下回ってはいるが、今後も少子高齢化が進む中高齢者福祉や障がい者福祉に係る経費の増加が見込まれる。保健福祉施設木もれ陽の里や風越公園運動施設を活用した健康増進・予防施策を推進し、扶助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7" name="直線コネクタ 186"/>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8"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9" name="直線コネクタ 188"/>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139700</xdr:rowOff>
    </xdr:from>
    <xdr:to>
      <xdr:col>24</xdr:col>
      <xdr:colOff>25400</xdr:colOff>
      <xdr:row>52</xdr:row>
      <xdr:rowOff>165100</xdr:rowOff>
    </xdr:to>
    <xdr:cxnSp macro="">
      <xdr:nvCxnSpPr>
        <xdr:cNvPr id="192" name="直線コネクタ 191"/>
        <xdr:cNvCxnSpPr/>
      </xdr:nvCxnSpPr>
      <xdr:spPr>
        <a:xfrm>
          <a:off x="3987800" y="9055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3" name="扶助費平均値テキスト"/>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4" name="フローチャート: 判断 193"/>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114300</xdr:rowOff>
    </xdr:from>
    <xdr:to>
      <xdr:col>19</xdr:col>
      <xdr:colOff>187325</xdr:colOff>
      <xdr:row>52</xdr:row>
      <xdr:rowOff>139700</xdr:rowOff>
    </xdr:to>
    <xdr:cxnSp macro="">
      <xdr:nvCxnSpPr>
        <xdr:cNvPr id="195" name="直線コネクタ 194"/>
        <xdr:cNvCxnSpPr/>
      </xdr:nvCxnSpPr>
      <xdr:spPr>
        <a:xfrm>
          <a:off x="3098800" y="902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6" name="フローチャート: 判断 195"/>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7" name="テキスト ボックス 196"/>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114300</xdr:rowOff>
    </xdr:from>
    <xdr:to>
      <xdr:col>15</xdr:col>
      <xdr:colOff>98425</xdr:colOff>
      <xdr:row>53</xdr:row>
      <xdr:rowOff>6350</xdr:rowOff>
    </xdr:to>
    <xdr:cxnSp macro="">
      <xdr:nvCxnSpPr>
        <xdr:cNvPr id="198" name="直線コネクタ 197"/>
        <xdr:cNvCxnSpPr/>
      </xdr:nvCxnSpPr>
      <xdr:spPr>
        <a:xfrm flipV="1">
          <a:off x="2209800" y="902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53</xdr:row>
      <xdr:rowOff>31750</xdr:rowOff>
    </xdr:to>
    <xdr:cxnSp macro="">
      <xdr:nvCxnSpPr>
        <xdr:cNvPr id="201" name="直線コネクタ 200"/>
        <xdr:cNvCxnSpPr/>
      </xdr:nvCxnSpPr>
      <xdr:spPr>
        <a:xfrm flipV="1">
          <a:off x="1320800" y="909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2" name="フローチャート: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3" name="テキスト ボックス 20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4" name="フローチャート: 判断 203"/>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5" name="テキスト ボックス 204"/>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11" name="楕円 210"/>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12"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88900</xdr:rowOff>
    </xdr:from>
    <xdr:to>
      <xdr:col>20</xdr:col>
      <xdr:colOff>38100</xdr:colOff>
      <xdr:row>53</xdr:row>
      <xdr:rowOff>19050</xdr:rowOff>
    </xdr:to>
    <xdr:sp macro="" textlink="">
      <xdr:nvSpPr>
        <xdr:cNvPr id="213" name="楕円 212"/>
        <xdr:cNvSpPr/>
      </xdr:nvSpPr>
      <xdr:spPr>
        <a:xfrm>
          <a:off x="3937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29227</xdr:rowOff>
    </xdr:from>
    <xdr:ext cx="736600" cy="259045"/>
    <xdr:sp macro="" textlink="">
      <xdr:nvSpPr>
        <xdr:cNvPr id="214" name="テキスト ボックス 213"/>
        <xdr:cNvSpPr txBox="1"/>
      </xdr:nvSpPr>
      <xdr:spPr>
        <a:xfrm>
          <a:off x="3606800" y="877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63500</xdr:rowOff>
    </xdr:from>
    <xdr:to>
      <xdr:col>15</xdr:col>
      <xdr:colOff>149225</xdr:colOff>
      <xdr:row>52</xdr:row>
      <xdr:rowOff>165100</xdr:rowOff>
    </xdr:to>
    <xdr:sp macro="" textlink="">
      <xdr:nvSpPr>
        <xdr:cNvPr id="215" name="楕円 214"/>
        <xdr:cNvSpPr/>
      </xdr:nvSpPr>
      <xdr:spPr>
        <a:xfrm>
          <a:off x="3048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3827</xdr:rowOff>
    </xdr:from>
    <xdr:ext cx="762000" cy="259045"/>
    <xdr:sp macro="" textlink="">
      <xdr:nvSpPr>
        <xdr:cNvPr id="216" name="テキスト ボックス 215"/>
        <xdr:cNvSpPr txBox="1"/>
      </xdr:nvSpPr>
      <xdr:spPr>
        <a:xfrm>
          <a:off x="2717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7" name="楕円 216"/>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8" name="テキスト ボックス 217"/>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9" name="楕円 218"/>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20" name="テキスト ボックス 219"/>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その他の内訳としては、主に特別会計への繰出金である。特に公共下水道事業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及び病院事業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への繰出金は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他市町村に比べて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多額であり、独立採算制の原則のもと、経費の負担区分を明確にするとともに、事業の健全経営に努めることにより、費用の抑制を図っていく。また、国民健康保険事業会計や後期高齢者医療特別会計への繰出金も増加傾向にあるが、計画的な保険料改定予定により一般会計の負担抑制が期待さ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8" name="直線コネクタ 247"/>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51"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2" name="直線コネクタ 251"/>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55</xdr:row>
      <xdr:rowOff>8890</xdr:rowOff>
    </xdr:to>
    <xdr:cxnSp macro="">
      <xdr:nvCxnSpPr>
        <xdr:cNvPr id="253" name="直線コネクタ 252"/>
        <xdr:cNvCxnSpPr/>
      </xdr:nvCxnSpPr>
      <xdr:spPr>
        <a:xfrm flipV="1">
          <a:off x="15671800" y="9354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55</xdr:row>
      <xdr:rowOff>8890</xdr:rowOff>
    </xdr:to>
    <xdr:cxnSp macro="">
      <xdr:nvCxnSpPr>
        <xdr:cNvPr id="256" name="直線コネクタ 255"/>
        <xdr:cNvCxnSpPr/>
      </xdr:nvCxnSpPr>
      <xdr:spPr>
        <a:xfrm>
          <a:off x="14782800" y="9331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138430</xdr:rowOff>
    </xdr:from>
    <xdr:to>
      <xdr:col>73</xdr:col>
      <xdr:colOff>180975</xdr:colOff>
      <xdr:row>54</xdr:row>
      <xdr:rowOff>73660</xdr:rowOff>
    </xdr:to>
    <xdr:cxnSp macro="">
      <xdr:nvCxnSpPr>
        <xdr:cNvPr id="259" name="直線コネクタ 258"/>
        <xdr:cNvCxnSpPr/>
      </xdr:nvCxnSpPr>
      <xdr:spPr>
        <a:xfrm>
          <a:off x="13893800" y="9225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60" name="フローチャート: 判断 259"/>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1" name="テキスト ボックス 260"/>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62230</xdr:rowOff>
    </xdr:from>
    <xdr:to>
      <xdr:col>69</xdr:col>
      <xdr:colOff>92075</xdr:colOff>
      <xdr:row>53</xdr:row>
      <xdr:rowOff>138430</xdr:rowOff>
    </xdr:to>
    <xdr:cxnSp macro="">
      <xdr:nvCxnSpPr>
        <xdr:cNvPr id="262" name="直線コネクタ 261"/>
        <xdr:cNvCxnSpPr/>
      </xdr:nvCxnSpPr>
      <xdr:spPr>
        <a:xfrm>
          <a:off x="13004800" y="914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5" name="フローチャート: 判断 264"/>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6" name="テキスト ボックス 265"/>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72" name="楕円 271"/>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73" name="その他該当値テキスト"/>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4" name="楕円 273"/>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5" name="テキスト ボックス 274"/>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22860</xdr:rowOff>
    </xdr:from>
    <xdr:to>
      <xdr:col>74</xdr:col>
      <xdr:colOff>31750</xdr:colOff>
      <xdr:row>54</xdr:row>
      <xdr:rowOff>124460</xdr:rowOff>
    </xdr:to>
    <xdr:sp macro="" textlink="">
      <xdr:nvSpPr>
        <xdr:cNvPr id="276" name="楕円 275"/>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134637</xdr:rowOff>
    </xdr:from>
    <xdr:ext cx="762000" cy="259045"/>
    <xdr:sp macro="" textlink="">
      <xdr:nvSpPr>
        <xdr:cNvPr id="277" name="テキスト ボックス 276"/>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87630</xdr:rowOff>
    </xdr:from>
    <xdr:to>
      <xdr:col>69</xdr:col>
      <xdr:colOff>142875</xdr:colOff>
      <xdr:row>54</xdr:row>
      <xdr:rowOff>17780</xdr:rowOff>
    </xdr:to>
    <xdr:sp macro="" textlink="">
      <xdr:nvSpPr>
        <xdr:cNvPr id="278" name="楕円 277"/>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27957</xdr:rowOff>
    </xdr:from>
    <xdr:ext cx="762000" cy="259045"/>
    <xdr:sp macro="" textlink="">
      <xdr:nvSpPr>
        <xdr:cNvPr id="279" name="テキスト ボックス 278"/>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xdr:rowOff>
    </xdr:from>
    <xdr:to>
      <xdr:col>65</xdr:col>
      <xdr:colOff>53975</xdr:colOff>
      <xdr:row>53</xdr:row>
      <xdr:rowOff>113030</xdr:rowOff>
    </xdr:to>
    <xdr:sp macro="" textlink="">
      <xdr:nvSpPr>
        <xdr:cNvPr id="280" name="楕円 279"/>
        <xdr:cNvSpPr/>
      </xdr:nvSpPr>
      <xdr:spPr>
        <a:xfrm>
          <a:off x="12954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123207</xdr:rowOff>
    </xdr:from>
    <xdr:ext cx="762000" cy="259045"/>
    <xdr:sp macro="" textlink="">
      <xdr:nvSpPr>
        <xdr:cNvPr id="281" name="テキスト ボックス 280"/>
        <xdr:cNvSpPr txBox="1"/>
      </xdr:nvSpPr>
      <xdr:spPr>
        <a:xfrm>
          <a:off x="12623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令和２年度は新型コロナウイルス感染症対策事業により例年より増加したが、令和３年度については</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に関する補助事業が規模減少となったため、例年並みの数値となった。</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今後も引き続き、補助金、負担金のあり方については、妥当性や方向性について十分検討の上、抑制を図りたい。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9" name="直線コネクタ 308"/>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10"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11" name="直線コネクタ 310"/>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2"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3" name="直線コネクタ 312"/>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36</xdr:row>
      <xdr:rowOff>27940</xdr:rowOff>
    </xdr:to>
    <xdr:cxnSp macro="">
      <xdr:nvCxnSpPr>
        <xdr:cNvPr id="314" name="直線コネクタ 313"/>
        <xdr:cNvCxnSpPr/>
      </xdr:nvCxnSpPr>
      <xdr:spPr>
        <a:xfrm flipV="1">
          <a:off x="15671800" y="60477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5" name="補助費等平均値テキスト"/>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6" name="フローチャート: 判断 315"/>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36</xdr:row>
      <xdr:rowOff>27940</xdr:rowOff>
    </xdr:to>
    <xdr:cxnSp macro="">
      <xdr:nvCxnSpPr>
        <xdr:cNvPr id="317" name="直線コネクタ 316"/>
        <xdr:cNvCxnSpPr/>
      </xdr:nvCxnSpPr>
      <xdr:spPr>
        <a:xfrm>
          <a:off x="14782800" y="613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9" name="テキスト ボックス 31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130810</xdr:rowOff>
    </xdr:to>
    <xdr:cxnSp macro="">
      <xdr:nvCxnSpPr>
        <xdr:cNvPr id="320" name="直線コネクタ 319"/>
        <xdr:cNvCxnSpPr/>
      </xdr:nvCxnSpPr>
      <xdr:spPr>
        <a:xfrm>
          <a:off x="13893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1" name="フローチャート: 判断 32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2" name="テキスト ボックス 32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35</xdr:row>
      <xdr:rowOff>115570</xdr:rowOff>
    </xdr:to>
    <xdr:cxnSp macro="">
      <xdr:nvCxnSpPr>
        <xdr:cNvPr id="323" name="直線コネクタ 322"/>
        <xdr:cNvCxnSpPr/>
      </xdr:nvCxnSpPr>
      <xdr:spPr>
        <a:xfrm>
          <a:off x="13004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4" name="フローチャート: 判断 323"/>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5" name="テキスト ボックス 324"/>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6" name="フローチャート: 判断 325"/>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7" name="テキスト ボックス 32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3" name="楕円 332"/>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4"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5" name="楕円 334"/>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88917</xdr:rowOff>
    </xdr:from>
    <xdr:ext cx="736600" cy="259045"/>
    <xdr:sp macro="" textlink="">
      <xdr:nvSpPr>
        <xdr:cNvPr id="336" name="テキスト ボックス 335"/>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7" name="楕円 336"/>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38" name="テキスト ボックス 337"/>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9" name="楕円 338"/>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40" name="テキスト ボックス 339"/>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1" name="楕円 340"/>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2" name="テキスト ボックス 341"/>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過去からの起債抑制策により、類似団体を大きく下回ってはいるが、数年来続いてきた大型事業に係る財源確保のための新規起債借入が続いたため、地方債現在高は増加し、その償還額も多額となっている。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今後は、世代間の負担公平等にも配慮しながら、実施事業の検討を行い、起債発行を抑制することにより、引き続き財政の健全化に努める。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7" name="直線コネクタ 366"/>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70"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71" name="直線コネクタ 370"/>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90424</xdr:rowOff>
    </xdr:from>
    <xdr:to>
      <xdr:col>24</xdr:col>
      <xdr:colOff>25400</xdr:colOff>
      <xdr:row>74</xdr:row>
      <xdr:rowOff>127000</xdr:rowOff>
    </xdr:to>
    <xdr:cxnSp macro="">
      <xdr:nvCxnSpPr>
        <xdr:cNvPr id="372" name="直線コネクタ 371"/>
        <xdr:cNvCxnSpPr/>
      </xdr:nvCxnSpPr>
      <xdr:spPr>
        <a:xfrm flipV="1">
          <a:off x="3987800" y="127777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3"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4" name="フローチャート: 判断 373"/>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113284</xdr:rowOff>
    </xdr:from>
    <xdr:to>
      <xdr:col>19</xdr:col>
      <xdr:colOff>187325</xdr:colOff>
      <xdr:row>74</xdr:row>
      <xdr:rowOff>127000</xdr:rowOff>
    </xdr:to>
    <xdr:cxnSp macro="">
      <xdr:nvCxnSpPr>
        <xdr:cNvPr id="375" name="直線コネクタ 374"/>
        <xdr:cNvCxnSpPr/>
      </xdr:nvCxnSpPr>
      <xdr:spPr>
        <a:xfrm>
          <a:off x="3098800" y="12800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6" name="フローチャート: 判断 375"/>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7" name="テキスト ボックス 376"/>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113284</xdr:rowOff>
    </xdr:from>
    <xdr:to>
      <xdr:col>15</xdr:col>
      <xdr:colOff>98425</xdr:colOff>
      <xdr:row>74</xdr:row>
      <xdr:rowOff>127000</xdr:rowOff>
    </xdr:to>
    <xdr:cxnSp macro="">
      <xdr:nvCxnSpPr>
        <xdr:cNvPr id="378" name="直線コネクタ 377"/>
        <xdr:cNvCxnSpPr/>
      </xdr:nvCxnSpPr>
      <xdr:spPr>
        <a:xfrm flipV="1">
          <a:off x="2209800" y="12800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9" name="フローチャート: 判断 378"/>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0" name="テキスト ボックス 379"/>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122428</xdr:rowOff>
    </xdr:from>
    <xdr:to>
      <xdr:col>11</xdr:col>
      <xdr:colOff>9525</xdr:colOff>
      <xdr:row>74</xdr:row>
      <xdr:rowOff>127000</xdr:rowOff>
    </xdr:to>
    <xdr:cxnSp macro="">
      <xdr:nvCxnSpPr>
        <xdr:cNvPr id="381" name="直線コネクタ 380"/>
        <xdr:cNvCxnSpPr/>
      </xdr:nvCxnSpPr>
      <xdr:spPr>
        <a:xfrm>
          <a:off x="1320800" y="12809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2" name="フローチャート: 判断 381"/>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3" name="テキスト ボックス 382"/>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4" name="フローチャート: 判断 383"/>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5" name="テキスト ボックス 384"/>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39624</xdr:rowOff>
    </xdr:from>
    <xdr:to>
      <xdr:col>24</xdr:col>
      <xdr:colOff>76200</xdr:colOff>
      <xdr:row>74</xdr:row>
      <xdr:rowOff>141224</xdr:rowOff>
    </xdr:to>
    <xdr:sp macro="" textlink="">
      <xdr:nvSpPr>
        <xdr:cNvPr id="391" name="楕円 390"/>
        <xdr:cNvSpPr/>
      </xdr:nvSpPr>
      <xdr:spPr>
        <a:xfrm>
          <a:off x="47752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119651</xdr:rowOff>
    </xdr:from>
    <xdr:ext cx="762000" cy="259045"/>
    <xdr:sp macro="" textlink="">
      <xdr:nvSpPr>
        <xdr:cNvPr id="392" name="公債費該当値テキスト"/>
        <xdr:cNvSpPr txBox="1"/>
      </xdr:nvSpPr>
      <xdr:spPr>
        <a:xfrm>
          <a:off x="4914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3" name="楕円 392"/>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4" name="テキスト ボックス 393"/>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62484</xdr:rowOff>
    </xdr:from>
    <xdr:to>
      <xdr:col>15</xdr:col>
      <xdr:colOff>149225</xdr:colOff>
      <xdr:row>74</xdr:row>
      <xdr:rowOff>164084</xdr:rowOff>
    </xdr:to>
    <xdr:sp macro="" textlink="">
      <xdr:nvSpPr>
        <xdr:cNvPr id="395" name="楕円 394"/>
        <xdr:cNvSpPr/>
      </xdr:nvSpPr>
      <xdr:spPr>
        <a:xfrm>
          <a:off x="3048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2811</xdr:rowOff>
    </xdr:from>
    <xdr:ext cx="762000" cy="259045"/>
    <xdr:sp macro="" textlink="">
      <xdr:nvSpPr>
        <xdr:cNvPr id="396" name="テキスト ボックス 395"/>
        <xdr:cNvSpPr txBox="1"/>
      </xdr:nvSpPr>
      <xdr:spPr>
        <a:xfrm>
          <a:off x="2717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7" name="楕円 396"/>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8" name="テキスト ボックス 397"/>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71628</xdr:rowOff>
    </xdr:from>
    <xdr:to>
      <xdr:col>6</xdr:col>
      <xdr:colOff>171450</xdr:colOff>
      <xdr:row>75</xdr:row>
      <xdr:rowOff>1778</xdr:rowOff>
    </xdr:to>
    <xdr:sp macro="" textlink="">
      <xdr:nvSpPr>
        <xdr:cNvPr id="399" name="楕円 398"/>
        <xdr:cNvSpPr/>
      </xdr:nvSpPr>
      <xdr:spPr>
        <a:xfrm>
          <a:off x="1270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11955</xdr:rowOff>
    </xdr:from>
    <xdr:ext cx="762000" cy="259045"/>
    <xdr:sp macro="" textlink="">
      <xdr:nvSpPr>
        <xdr:cNvPr id="400" name="テキスト ボックス 399"/>
        <xdr:cNvSpPr txBox="1"/>
      </xdr:nvSpPr>
      <xdr:spPr>
        <a:xfrm>
          <a:off x="939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令和２年度については新型コロナウイルス感染症対策事業を行ったことにより増加た。人件費については会計年度任用職員制度により増加したが、人件費を除く支出については例年通りの水準に戻りつつある。</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災害等の未曾有の有事に対応するため、財政調整基金への計画的な積み立てを行いつつ、徹底した財政改革を行い、財政健全化に努める。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107950</xdr:rowOff>
    </xdr:from>
    <xdr:to>
      <xdr:col>82</xdr:col>
      <xdr:colOff>107950</xdr:colOff>
      <xdr:row>80</xdr:row>
      <xdr:rowOff>161289</xdr:rowOff>
    </xdr:to>
    <xdr:cxnSp macro="">
      <xdr:nvCxnSpPr>
        <xdr:cNvPr id="428" name="直線コネクタ 427"/>
        <xdr:cNvCxnSpPr/>
      </xdr:nvCxnSpPr>
      <xdr:spPr>
        <a:xfrm flipV="1">
          <a:off x="16510000" y="1279525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133366</xdr:rowOff>
    </xdr:from>
    <xdr:ext cx="762000" cy="259045"/>
    <xdr:sp macro="" textlink="">
      <xdr:nvSpPr>
        <xdr:cNvPr id="429" name="公債費以外最小値テキスト"/>
        <xdr:cNvSpPr txBox="1"/>
      </xdr:nvSpPr>
      <xdr:spPr>
        <a:xfrm>
          <a:off x="16598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161289</xdr:rowOff>
    </xdr:from>
    <xdr:to>
      <xdr:col>82</xdr:col>
      <xdr:colOff>196850</xdr:colOff>
      <xdr:row>80</xdr:row>
      <xdr:rowOff>161289</xdr:rowOff>
    </xdr:to>
    <xdr:cxnSp macro="">
      <xdr:nvCxnSpPr>
        <xdr:cNvPr id="430" name="直線コネクタ 429"/>
        <xdr:cNvCxnSpPr/>
      </xdr:nvCxnSpPr>
      <xdr:spPr>
        <a:xfrm>
          <a:off x="16421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22877</xdr:rowOff>
    </xdr:from>
    <xdr:ext cx="762000" cy="259045"/>
    <xdr:sp macro="" textlink="">
      <xdr:nvSpPr>
        <xdr:cNvPr id="431" name="公債費以外最大値テキスト"/>
        <xdr:cNvSpPr txBox="1"/>
      </xdr:nvSpPr>
      <xdr:spPr>
        <a:xfrm>
          <a:off x="16598900" y="1253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107950</xdr:rowOff>
    </xdr:from>
    <xdr:to>
      <xdr:col>82</xdr:col>
      <xdr:colOff>196850</xdr:colOff>
      <xdr:row>74</xdr:row>
      <xdr:rowOff>107950</xdr:rowOff>
    </xdr:to>
    <xdr:cxnSp macro="">
      <xdr:nvCxnSpPr>
        <xdr:cNvPr id="432" name="直線コネクタ 431"/>
        <xdr:cNvCxnSpPr/>
      </xdr:nvCxnSpPr>
      <xdr:spPr>
        <a:xfrm>
          <a:off x="16421100" y="1279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76</xdr:row>
      <xdr:rowOff>104139</xdr:rowOff>
    </xdr:to>
    <xdr:cxnSp macro="">
      <xdr:nvCxnSpPr>
        <xdr:cNvPr id="433" name="直線コネクタ 432"/>
        <xdr:cNvCxnSpPr/>
      </xdr:nvCxnSpPr>
      <xdr:spPr>
        <a:xfrm flipV="1">
          <a:off x="15671800" y="1298575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5" name="フローチャート: 判断 43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76</xdr:row>
      <xdr:rowOff>104139</xdr:rowOff>
    </xdr:to>
    <xdr:cxnSp macro="">
      <xdr:nvCxnSpPr>
        <xdr:cNvPr id="436" name="直線コネクタ 435"/>
        <xdr:cNvCxnSpPr/>
      </xdr:nvCxnSpPr>
      <xdr:spPr>
        <a:xfrm>
          <a:off x="14782800" y="12745720"/>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49530</xdr:rowOff>
    </xdr:from>
    <xdr:to>
      <xdr:col>78</xdr:col>
      <xdr:colOff>120650</xdr:colOff>
      <xdr:row>78</xdr:row>
      <xdr:rowOff>151130</xdr:rowOff>
    </xdr:to>
    <xdr:sp macro="" textlink="">
      <xdr:nvSpPr>
        <xdr:cNvPr id="437" name="フローチャート: 判断 436"/>
        <xdr:cNvSpPr/>
      </xdr:nvSpPr>
      <xdr:spPr>
        <a:xfrm>
          <a:off x="15621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135907</xdr:rowOff>
    </xdr:from>
    <xdr:ext cx="736600" cy="259045"/>
    <xdr:sp macro="" textlink="">
      <xdr:nvSpPr>
        <xdr:cNvPr id="438" name="テキスト ボックス 437"/>
        <xdr:cNvSpPr txBox="1"/>
      </xdr:nvSpPr>
      <xdr:spPr>
        <a:xfrm>
          <a:off x="15290800" y="1350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8890</xdr:rowOff>
    </xdr:to>
    <xdr:cxnSp macro="">
      <xdr:nvCxnSpPr>
        <xdr:cNvPr id="439" name="直線コネクタ 438"/>
        <xdr:cNvCxnSpPr/>
      </xdr:nvCxnSpPr>
      <xdr:spPr>
        <a:xfrm flipV="1">
          <a:off x="13893800" y="12745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40" name="フローチャート: 判断 439"/>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41" name="テキスト ボックス 440"/>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75</xdr:row>
      <xdr:rowOff>8890</xdr:rowOff>
    </xdr:to>
    <xdr:cxnSp macro="">
      <xdr:nvCxnSpPr>
        <xdr:cNvPr id="442" name="直線コネクタ 441"/>
        <xdr:cNvCxnSpPr/>
      </xdr:nvCxnSpPr>
      <xdr:spPr>
        <a:xfrm>
          <a:off x="13004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43" name="フローチャート: 判断 442"/>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44" name="テキスト ボックス 443"/>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45" name="フローチャート: 判断 444"/>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6" name="テキスト ボックス 445"/>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76200</xdr:rowOff>
    </xdr:from>
    <xdr:to>
      <xdr:col>82</xdr:col>
      <xdr:colOff>158750</xdr:colOff>
      <xdr:row>76</xdr:row>
      <xdr:rowOff>6350</xdr:rowOff>
    </xdr:to>
    <xdr:sp macro="" textlink="">
      <xdr:nvSpPr>
        <xdr:cNvPr id="452" name="楕円 451"/>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92727</xdr:rowOff>
    </xdr:from>
    <xdr:ext cx="762000" cy="259045"/>
    <xdr:sp macro="" textlink="">
      <xdr:nvSpPr>
        <xdr:cNvPr id="453"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4" name="楕円 453"/>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5" name="テキスト ボックス 45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56" name="楕円 455"/>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57" name="テキスト ボックス 456"/>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58" name="楕円 457"/>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69867</xdr:rowOff>
    </xdr:from>
    <xdr:ext cx="762000" cy="259045"/>
    <xdr:sp macro="" textlink="">
      <xdr:nvSpPr>
        <xdr:cNvPr id="459" name="テキスト ボックス 458"/>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60960</xdr:rowOff>
    </xdr:from>
    <xdr:to>
      <xdr:col>65</xdr:col>
      <xdr:colOff>53975</xdr:colOff>
      <xdr:row>74</xdr:row>
      <xdr:rowOff>162560</xdr:rowOff>
    </xdr:to>
    <xdr:sp macro="" textlink="">
      <xdr:nvSpPr>
        <xdr:cNvPr id="460" name="楕円 459"/>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1287</xdr:rowOff>
    </xdr:from>
    <xdr:ext cx="762000" cy="259045"/>
    <xdr:sp macro="" textlink="">
      <xdr:nvSpPr>
        <xdr:cNvPr id="461" name="テキスト ボックス 460"/>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100800</xdr:rowOff>
    </xdr:from>
    <xdr:to>
      <xdr:col>29</xdr:col>
      <xdr:colOff>127000</xdr:colOff>
      <xdr:row>15</xdr:row>
      <xdr:rowOff>102133</xdr:rowOff>
    </xdr:to>
    <xdr:cxnSp macro="">
      <xdr:nvCxnSpPr>
        <xdr:cNvPr id="50" name="直線コネクタ 49"/>
        <xdr:cNvCxnSpPr/>
      </xdr:nvCxnSpPr>
      <xdr:spPr bwMode="auto">
        <a:xfrm flipV="1">
          <a:off x="5003800" y="2720175"/>
          <a:ext cx="6477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102133</xdr:rowOff>
    </xdr:from>
    <xdr:to>
      <xdr:col>26</xdr:col>
      <xdr:colOff>50800</xdr:colOff>
      <xdr:row>15</xdr:row>
      <xdr:rowOff>134328</xdr:rowOff>
    </xdr:to>
    <xdr:cxnSp macro="">
      <xdr:nvCxnSpPr>
        <xdr:cNvPr id="53" name="直線コネクタ 52"/>
        <xdr:cNvCxnSpPr/>
      </xdr:nvCxnSpPr>
      <xdr:spPr bwMode="auto">
        <a:xfrm flipV="1">
          <a:off x="4305300" y="2721508"/>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132512</xdr:rowOff>
    </xdr:from>
    <xdr:to>
      <xdr:col>22</xdr:col>
      <xdr:colOff>114300</xdr:colOff>
      <xdr:row>15</xdr:row>
      <xdr:rowOff>134328</xdr:rowOff>
    </xdr:to>
    <xdr:cxnSp macro="">
      <xdr:nvCxnSpPr>
        <xdr:cNvPr id="56" name="直線コネクタ 55"/>
        <xdr:cNvCxnSpPr/>
      </xdr:nvCxnSpPr>
      <xdr:spPr bwMode="auto">
        <a:xfrm>
          <a:off x="3606800" y="2751887"/>
          <a:ext cx="698500" cy="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132512</xdr:rowOff>
    </xdr:from>
    <xdr:to>
      <xdr:col>18</xdr:col>
      <xdr:colOff>177800</xdr:colOff>
      <xdr:row>16</xdr:row>
      <xdr:rowOff>49530</xdr:rowOff>
    </xdr:to>
    <xdr:cxnSp macro="">
      <xdr:nvCxnSpPr>
        <xdr:cNvPr id="59" name="直線コネクタ 58"/>
        <xdr:cNvCxnSpPr/>
      </xdr:nvCxnSpPr>
      <xdr:spPr bwMode="auto">
        <a:xfrm flipV="1">
          <a:off x="2908300" y="2751887"/>
          <a:ext cx="6985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50000</xdr:rowOff>
    </xdr:from>
    <xdr:to>
      <xdr:col>29</xdr:col>
      <xdr:colOff>177800</xdr:colOff>
      <xdr:row>15</xdr:row>
      <xdr:rowOff>151600</xdr:rowOff>
    </xdr:to>
    <xdr:sp macro="" textlink="">
      <xdr:nvSpPr>
        <xdr:cNvPr id="69" name="楕円 68"/>
        <xdr:cNvSpPr/>
      </xdr:nvSpPr>
      <xdr:spPr bwMode="auto">
        <a:xfrm>
          <a:off x="5600700" y="26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66527</xdr:rowOff>
    </xdr:from>
    <xdr:ext cx="762000" cy="259045"/>
    <xdr:sp macro="" textlink="">
      <xdr:nvSpPr>
        <xdr:cNvPr id="70" name="人口1人当たり決算額の推移該当値テキスト130"/>
        <xdr:cNvSpPr txBox="1"/>
      </xdr:nvSpPr>
      <xdr:spPr>
        <a:xfrm>
          <a:off x="5740400" y="251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51333</xdr:rowOff>
    </xdr:from>
    <xdr:to>
      <xdr:col>26</xdr:col>
      <xdr:colOff>101600</xdr:colOff>
      <xdr:row>15</xdr:row>
      <xdr:rowOff>152933</xdr:rowOff>
    </xdr:to>
    <xdr:sp macro="" textlink="">
      <xdr:nvSpPr>
        <xdr:cNvPr id="71" name="楕円 70"/>
        <xdr:cNvSpPr/>
      </xdr:nvSpPr>
      <xdr:spPr bwMode="auto">
        <a:xfrm>
          <a:off x="4953000" y="267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163110</xdr:rowOff>
    </xdr:from>
    <xdr:ext cx="736600" cy="259045"/>
    <xdr:sp macro="" textlink="">
      <xdr:nvSpPr>
        <xdr:cNvPr id="72" name="テキスト ボックス 71"/>
        <xdr:cNvSpPr txBox="1"/>
      </xdr:nvSpPr>
      <xdr:spPr>
        <a:xfrm>
          <a:off x="4622800" y="243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83528</xdr:rowOff>
    </xdr:from>
    <xdr:to>
      <xdr:col>22</xdr:col>
      <xdr:colOff>165100</xdr:colOff>
      <xdr:row>16</xdr:row>
      <xdr:rowOff>13678</xdr:rowOff>
    </xdr:to>
    <xdr:sp macro="" textlink="">
      <xdr:nvSpPr>
        <xdr:cNvPr id="73" name="楕円 72"/>
        <xdr:cNvSpPr/>
      </xdr:nvSpPr>
      <xdr:spPr bwMode="auto">
        <a:xfrm>
          <a:off x="4254500" y="27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23855</xdr:rowOff>
    </xdr:from>
    <xdr:ext cx="762000" cy="259045"/>
    <xdr:sp macro="" textlink="">
      <xdr:nvSpPr>
        <xdr:cNvPr id="74" name="テキスト ボックス 73"/>
        <xdr:cNvSpPr txBox="1"/>
      </xdr:nvSpPr>
      <xdr:spPr>
        <a:xfrm>
          <a:off x="3924300" y="247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81712</xdr:rowOff>
    </xdr:from>
    <xdr:to>
      <xdr:col>19</xdr:col>
      <xdr:colOff>38100</xdr:colOff>
      <xdr:row>16</xdr:row>
      <xdr:rowOff>11862</xdr:rowOff>
    </xdr:to>
    <xdr:sp macro="" textlink="">
      <xdr:nvSpPr>
        <xdr:cNvPr id="75" name="楕円 74"/>
        <xdr:cNvSpPr/>
      </xdr:nvSpPr>
      <xdr:spPr bwMode="auto">
        <a:xfrm>
          <a:off x="3556000" y="270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22039</xdr:rowOff>
    </xdr:from>
    <xdr:ext cx="762000" cy="259045"/>
    <xdr:sp macro="" textlink="">
      <xdr:nvSpPr>
        <xdr:cNvPr id="76" name="テキスト ボックス 75"/>
        <xdr:cNvSpPr txBox="1"/>
      </xdr:nvSpPr>
      <xdr:spPr>
        <a:xfrm>
          <a:off x="3225800" y="246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170180</xdr:rowOff>
    </xdr:from>
    <xdr:to>
      <xdr:col>15</xdr:col>
      <xdr:colOff>101600</xdr:colOff>
      <xdr:row>16</xdr:row>
      <xdr:rowOff>100330</xdr:rowOff>
    </xdr:to>
    <xdr:sp macro="" textlink="">
      <xdr:nvSpPr>
        <xdr:cNvPr id="77" name="楕円 76"/>
        <xdr:cNvSpPr/>
      </xdr:nvSpPr>
      <xdr:spPr bwMode="auto">
        <a:xfrm>
          <a:off x="2857500" y="278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110507</xdr:rowOff>
    </xdr:from>
    <xdr:ext cx="762000" cy="259045"/>
    <xdr:sp macro="" textlink="">
      <xdr:nvSpPr>
        <xdr:cNvPr id="78" name="テキスト ボックス 77"/>
        <xdr:cNvSpPr txBox="1"/>
      </xdr:nvSpPr>
      <xdr:spPr>
        <a:xfrm>
          <a:off x="2527300" y="255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9957</xdr:rowOff>
    </xdr:from>
    <xdr:to>
      <xdr:col>29</xdr:col>
      <xdr:colOff>127000</xdr:colOff>
      <xdr:row>36</xdr:row>
      <xdr:rowOff>165274</xdr:rowOff>
    </xdr:to>
    <xdr:cxnSp macro="">
      <xdr:nvCxnSpPr>
        <xdr:cNvPr id="113" name="直線コネクタ 112"/>
        <xdr:cNvCxnSpPr/>
      </xdr:nvCxnSpPr>
      <xdr:spPr bwMode="auto">
        <a:xfrm>
          <a:off x="5003800" y="6963207"/>
          <a:ext cx="647700" cy="155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9957</xdr:rowOff>
    </xdr:from>
    <xdr:to>
      <xdr:col>26</xdr:col>
      <xdr:colOff>50800</xdr:colOff>
      <xdr:row>37</xdr:row>
      <xdr:rowOff>2348</xdr:rowOff>
    </xdr:to>
    <xdr:cxnSp macro="">
      <xdr:nvCxnSpPr>
        <xdr:cNvPr id="116" name="直線コネクタ 115"/>
        <xdr:cNvCxnSpPr/>
      </xdr:nvCxnSpPr>
      <xdr:spPr bwMode="auto">
        <a:xfrm flipV="1">
          <a:off x="4305300" y="6963207"/>
          <a:ext cx="698500" cy="163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136177</xdr:rowOff>
    </xdr:from>
    <xdr:to>
      <xdr:col>22</xdr:col>
      <xdr:colOff>114300</xdr:colOff>
      <xdr:row>37</xdr:row>
      <xdr:rowOff>2348</xdr:rowOff>
    </xdr:to>
    <xdr:cxnSp macro="">
      <xdr:nvCxnSpPr>
        <xdr:cNvPr id="119" name="直線コネクタ 118"/>
        <xdr:cNvCxnSpPr/>
      </xdr:nvCxnSpPr>
      <xdr:spPr bwMode="auto">
        <a:xfrm>
          <a:off x="3606800" y="7089427"/>
          <a:ext cx="698500" cy="37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136177</xdr:rowOff>
    </xdr:from>
    <xdr:to>
      <xdr:col>18</xdr:col>
      <xdr:colOff>177800</xdr:colOff>
      <xdr:row>36</xdr:row>
      <xdr:rowOff>138724</xdr:rowOff>
    </xdr:to>
    <xdr:cxnSp macro="">
      <xdr:nvCxnSpPr>
        <xdr:cNvPr id="122" name="直線コネクタ 121"/>
        <xdr:cNvCxnSpPr/>
      </xdr:nvCxnSpPr>
      <xdr:spPr bwMode="auto">
        <a:xfrm flipV="1">
          <a:off x="2908300" y="7089427"/>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114474</xdr:rowOff>
    </xdr:from>
    <xdr:to>
      <xdr:col>29</xdr:col>
      <xdr:colOff>177800</xdr:colOff>
      <xdr:row>37</xdr:row>
      <xdr:rowOff>44624</xdr:rowOff>
    </xdr:to>
    <xdr:sp macro="" textlink="">
      <xdr:nvSpPr>
        <xdr:cNvPr id="132" name="楕円 131"/>
        <xdr:cNvSpPr/>
      </xdr:nvSpPr>
      <xdr:spPr bwMode="auto">
        <a:xfrm>
          <a:off x="5600700" y="706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86551</xdr:rowOff>
    </xdr:from>
    <xdr:ext cx="762000" cy="259045"/>
    <xdr:sp macro="" textlink="">
      <xdr:nvSpPr>
        <xdr:cNvPr id="133" name="人口1人当たり決算額の推移該当値テキスト445"/>
        <xdr:cNvSpPr txBox="1"/>
      </xdr:nvSpPr>
      <xdr:spPr>
        <a:xfrm>
          <a:off x="5740400" y="703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302057</xdr:rowOff>
    </xdr:from>
    <xdr:to>
      <xdr:col>26</xdr:col>
      <xdr:colOff>101600</xdr:colOff>
      <xdr:row>36</xdr:row>
      <xdr:rowOff>60757</xdr:rowOff>
    </xdr:to>
    <xdr:sp macro="" textlink="">
      <xdr:nvSpPr>
        <xdr:cNvPr id="134" name="楕円 133"/>
        <xdr:cNvSpPr/>
      </xdr:nvSpPr>
      <xdr:spPr bwMode="auto">
        <a:xfrm>
          <a:off x="4953000" y="6912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45534</xdr:rowOff>
    </xdr:from>
    <xdr:ext cx="736600" cy="259045"/>
    <xdr:sp macro="" textlink="">
      <xdr:nvSpPr>
        <xdr:cNvPr id="135" name="テキスト ボックス 134"/>
        <xdr:cNvSpPr txBox="1"/>
      </xdr:nvSpPr>
      <xdr:spPr>
        <a:xfrm>
          <a:off x="4622800" y="699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122998</xdr:rowOff>
    </xdr:from>
    <xdr:to>
      <xdr:col>22</xdr:col>
      <xdr:colOff>165100</xdr:colOff>
      <xdr:row>37</xdr:row>
      <xdr:rowOff>53148</xdr:rowOff>
    </xdr:to>
    <xdr:sp macro="" textlink="">
      <xdr:nvSpPr>
        <xdr:cNvPr id="136" name="楕円 135"/>
        <xdr:cNvSpPr/>
      </xdr:nvSpPr>
      <xdr:spPr bwMode="auto">
        <a:xfrm>
          <a:off x="4254500" y="707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37925</xdr:rowOff>
    </xdr:from>
    <xdr:ext cx="762000" cy="259045"/>
    <xdr:sp macro="" textlink="">
      <xdr:nvSpPr>
        <xdr:cNvPr id="137" name="テキスト ボックス 136"/>
        <xdr:cNvSpPr txBox="1"/>
      </xdr:nvSpPr>
      <xdr:spPr>
        <a:xfrm>
          <a:off x="3924300" y="716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85377</xdr:rowOff>
    </xdr:from>
    <xdr:to>
      <xdr:col>19</xdr:col>
      <xdr:colOff>38100</xdr:colOff>
      <xdr:row>37</xdr:row>
      <xdr:rowOff>15527</xdr:rowOff>
    </xdr:to>
    <xdr:sp macro="" textlink="">
      <xdr:nvSpPr>
        <xdr:cNvPr id="138" name="楕円 137"/>
        <xdr:cNvSpPr/>
      </xdr:nvSpPr>
      <xdr:spPr bwMode="auto">
        <a:xfrm>
          <a:off x="3556000" y="703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304</xdr:rowOff>
    </xdr:from>
    <xdr:ext cx="762000" cy="259045"/>
    <xdr:sp macro="" textlink="">
      <xdr:nvSpPr>
        <xdr:cNvPr id="139" name="テキスト ボックス 138"/>
        <xdr:cNvSpPr txBox="1"/>
      </xdr:nvSpPr>
      <xdr:spPr>
        <a:xfrm>
          <a:off x="3225800" y="712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87924</xdr:rowOff>
    </xdr:from>
    <xdr:to>
      <xdr:col>15</xdr:col>
      <xdr:colOff>101600</xdr:colOff>
      <xdr:row>37</xdr:row>
      <xdr:rowOff>18074</xdr:rowOff>
    </xdr:to>
    <xdr:sp macro="" textlink="">
      <xdr:nvSpPr>
        <xdr:cNvPr id="140" name="楕円 139"/>
        <xdr:cNvSpPr/>
      </xdr:nvSpPr>
      <xdr:spPr bwMode="auto">
        <a:xfrm>
          <a:off x="2857500" y="7041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2851</xdr:rowOff>
    </xdr:from>
    <xdr:ext cx="762000" cy="259045"/>
    <xdr:sp macro="" textlink="">
      <xdr:nvSpPr>
        <xdr:cNvPr id="141" name="テキスト ボックス 140"/>
        <xdr:cNvSpPr txBox="1"/>
      </xdr:nvSpPr>
      <xdr:spPr>
        <a:xfrm>
          <a:off x="2527300" y="712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21,231
20,700
156.03
17,792,435
16,236,560
1,373,940
9,275,597
2,123,893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65162</xdr:rowOff>
    </xdr:from>
    <xdr:to>
      <xdr:col>24</xdr:col>
      <xdr:colOff>63500</xdr:colOff>
      <xdr:row>33</xdr:row>
      <xdr:rowOff>67463</xdr:rowOff>
    </xdr:to>
    <xdr:cxnSp macro="">
      <xdr:nvCxnSpPr>
        <xdr:cNvPr id="65" name="直線コネクタ 64"/>
        <xdr:cNvCxnSpPr/>
      </xdr:nvCxnSpPr>
      <xdr:spPr>
        <a:xfrm>
          <a:off x="3797300" y="5723012"/>
          <a:ext cx="8382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65162</xdr:rowOff>
    </xdr:from>
    <xdr:to>
      <xdr:col>19</xdr:col>
      <xdr:colOff>177800</xdr:colOff>
      <xdr:row>35</xdr:row>
      <xdr:rowOff>4969</xdr:rowOff>
    </xdr:to>
    <xdr:cxnSp macro="">
      <xdr:nvCxnSpPr>
        <xdr:cNvPr id="68" name="直線コネクタ 67"/>
        <xdr:cNvCxnSpPr/>
      </xdr:nvCxnSpPr>
      <xdr:spPr>
        <a:xfrm flipV="1">
          <a:off x="2908300" y="5723012"/>
          <a:ext cx="889000" cy="2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157931</xdr:rowOff>
    </xdr:from>
    <xdr:to>
      <xdr:col>15</xdr:col>
      <xdr:colOff>50800</xdr:colOff>
      <xdr:row>35</xdr:row>
      <xdr:rowOff>4969</xdr:rowOff>
    </xdr:to>
    <xdr:cxnSp macro="">
      <xdr:nvCxnSpPr>
        <xdr:cNvPr id="71" name="直線コネクタ 70"/>
        <xdr:cNvCxnSpPr/>
      </xdr:nvCxnSpPr>
      <xdr:spPr>
        <a:xfrm>
          <a:off x="2019300" y="5987231"/>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157931</xdr:rowOff>
    </xdr:from>
    <xdr:to>
      <xdr:col>10</xdr:col>
      <xdr:colOff>114300</xdr:colOff>
      <xdr:row>35</xdr:row>
      <xdr:rowOff>26757</xdr:rowOff>
    </xdr:to>
    <xdr:cxnSp macro="">
      <xdr:nvCxnSpPr>
        <xdr:cNvPr id="74" name="直線コネクタ 73"/>
        <xdr:cNvCxnSpPr/>
      </xdr:nvCxnSpPr>
      <xdr:spPr>
        <a:xfrm flipV="1">
          <a:off x="1130300" y="5987231"/>
          <a:ext cx="88900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16663</xdr:rowOff>
    </xdr:from>
    <xdr:to>
      <xdr:col>24</xdr:col>
      <xdr:colOff>114300</xdr:colOff>
      <xdr:row>33</xdr:row>
      <xdr:rowOff>118263</xdr:rowOff>
    </xdr:to>
    <xdr:sp macro="" textlink="">
      <xdr:nvSpPr>
        <xdr:cNvPr id="84" name="楕円 83"/>
        <xdr:cNvSpPr/>
      </xdr:nvSpPr>
      <xdr:spPr>
        <a:xfrm>
          <a:off x="4584700" y="56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39540</xdr:rowOff>
    </xdr:from>
    <xdr:ext cx="599010" cy="259045"/>
    <xdr:sp macro="" textlink="">
      <xdr:nvSpPr>
        <xdr:cNvPr id="85" name="人件費該当値テキスト"/>
        <xdr:cNvSpPr txBox="1"/>
      </xdr:nvSpPr>
      <xdr:spPr>
        <a:xfrm>
          <a:off x="4686300" y="552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14362</xdr:rowOff>
    </xdr:from>
    <xdr:to>
      <xdr:col>20</xdr:col>
      <xdr:colOff>38100</xdr:colOff>
      <xdr:row>33</xdr:row>
      <xdr:rowOff>115962</xdr:rowOff>
    </xdr:to>
    <xdr:sp macro="" textlink="">
      <xdr:nvSpPr>
        <xdr:cNvPr id="86" name="楕円 85"/>
        <xdr:cNvSpPr/>
      </xdr:nvSpPr>
      <xdr:spPr>
        <a:xfrm>
          <a:off x="3746500" y="56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132489</xdr:rowOff>
    </xdr:from>
    <xdr:ext cx="599010" cy="259045"/>
    <xdr:sp macro="" textlink="">
      <xdr:nvSpPr>
        <xdr:cNvPr id="87" name="テキスト ボックス 86"/>
        <xdr:cNvSpPr txBox="1"/>
      </xdr:nvSpPr>
      <xdr:spPr>
        <a:xfrm>
          <a:off x="3497795" y="544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125619</xdr:rowOff>
    </xdr:from>
    <xdr:to>
      <xdr:col>15</xdr:col>
      <xdr:colOff>101600</xdr:colOff>
      <xdr:row>35</xdr:row>
      <xdr:rowOff>55769</xdr:rowOff>
    </xdr:to>
    <xdr:sp macro="" textlink="">
      <xdr:nvSpPr>
        <xdr:cNvPr id="88" name="楕円 87"/>
        <xdr:cNvSpPr/>
      </xdr:nvSpPr>
      <xdr:spPr>
        <a:xfrm>
          <a:off x="2857500" y="59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72296</xdr:rowOff>
    </xdr:from>
    <xdr:ext cx="534377" cy="259045"/>
    <xdr:sp macro="" textlink="">
      <xdr:nvSpPr>
        <xdr:cNvPr id="89" name="テキスト ボックス 88"/>
        <xdr:cNvSpPr txBox="1"/>
      </xdr:nvSpPr>
      <xdr:spPr>
        <a:xfrm>
          <a:off x="2641111" y="57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107131</xdr:rowOff>
    </xdr:from>
    <xdr:to>
      <xdr:col>10</xdr:col>
      <xdr:colOff>165100</xdr:colOff>
      <xdr:row>35</xdr:row>
      <xdr:rowOff>37281</xdr:rowOff>
    </xdr:to>
    <xdr:sp macro="" textlink="">
      <xdr:nvSpPr>
        <xdr:cNvPr id="90" name="楕円 89"/>
        <xdr:cNvSpPr/>
      </xdr:nvSpPr>
      <xdr:spPr>
        <a:xfrm>
          <a:off x="1968500" y="59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53808</xdr:rowOff>
    </xdr:from>
    <xdr:ext cx="534377" cy="259045"/>
    <xdr:sp macro="" textlink="">
      <xdr:nvSpPr>
        <xdr:cNvPr id="91" name="テキスト ボックス 90"/>
        <xdr:cNvSpPr txBox="1"/>
      </xdr:nvSpPr>
      <xdr:spPr>
        <a:xfrm>
          <a:off x="1752111" y="57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147407</xdr:rowOff>
    </xdr:from>
    <xdr:to>
      <xdr:col>6</xdr:col>
      <xdr:colOff>38100</xdr:colOff>
      <xdr:row>35</xdr:row>
      <xdr:rowOff>77557</xdr:rowOff>
    </xdr:to>
    <xdr:sp macro="" textlink="">
      <xdr:nvSpPr>
        <xdr:cNvPr id="92" name="楕円 91"/>
        <xdr:cNvSpPr/>
      </xdr:nvSpPr>
      <xdr:spPr>
        <a:xfrm>
          <a:off x="1079500" y="59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94084</xdr:rowOff>
    </xdr:from>
    <xdr:ext cx="534377" cy="259045"/>
    <xdr:sp macro="" textlink="">
      <xdr:nvSpPr>
        <xdr:cNvPr id="93" name="テキスト ボックス 92"/>
        <xdr:cNvSpPr txBox="1"/>
      </xdr:nvSpPr>
      <xdr:spPr>
        <a:xfrm>
          <a:off x="863111" y="57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114119</xdr:rowOff>
    </xdr:from>
    <xdr:to>
      <xdr:col>24</xdr:col>
      <xdr:colOff>63500</xdr:colOff>
      <xdr:row>53</xdr:row>
      <xdr:rowOff>76051</xdr:rowOff>
    </xdr:to>
    <xdr:cxnSp macro="">
      <xdr:nvCxnSpPr>
        <xdr:cNvPr id="125" name="直線コネクタ 124"/>
        <xdr:cNvCxnSpPr/>
      </xdr:nvCxnSpPr>
      <xdr:spPr>
        <a:xfrm flipV="1">
          <a:off x="3797300" y="9029519"/>
          <a:ext cx="838200" cy="13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138623</xdr:rowOff>
    </xdr:from>
    <xdr:to>
      <xdr:col>19</xdr:col>
      <xdr:colOff>177800</xdr:colOff>
      <xdr:row>53</xdr:row>
      <xdr:rowOff>76051</xdr:rowOff>
    </xdr:to>
    <xdr:cxnSp macro="">
      <xdr:nvCxnSpPr>
        <xdr:cNvPr id="128" name="直線コネクタ 127"/>
        <xdr:cNvCxnSpPr/>
      </xdr:nvCxnSpPr>
      <xdr:spPr>
        <a:xfrm>
          <a:off x="2908300" y="9054023"/>
          <a:ext cx="889000" cy="10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133484</xdr:rowOff>
    </xdr:from>
    <xdr:to>
      <xdr:col>15</xdr:col>
      <xdr:colOff>50800</xdr:colOff>
      <xdr:row>52</xdr:row>
      <xdr:rowOff>138623</xdr:rowOff>
    </xdr:to>
    <xdr:cxnSp macro="">
      <xdr:nvCxnSpPr>
        <xdr:cNvPr id="131" name="直線コネクタ 130"/>
        <xdr:cNvCxnSpPr/>
      </xdr:nvCxnSpPr>
      <xdr:spPr>
        <a:xfrm>
          <a:off x="2019300" y="9048884"/>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133484</xdr:rowOff>
    </xdr:from>
    <xdr:to>
      <xdr:col>10</xdr:col>
      <xdr:colOff>114300</xdr:colOff>
      <xdr:row>52</xdr:row>
      <xdr:rowOff>150956</xdr:rowOff>
    </xdr:to>
    <xdr:cxnSp macro="">
      <xdr:nvCxnSpPr>
        <xdr:cNvPr id="134" name="直線コネクタ 133"/>
        <xdr:cNvCxnSpPr/>
      </xdr:nvCxnSpPr>
      <xdr:spPr>
        <a:xfrm flipV="1">
          <a:off x="1130300" y="9048884"/>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158059</xdr:rowOff>
    </xdr:from>
    <xdr:ext cx="534377" cy="259045"/>
    <xdr:sp macro="" textlink="">
      <xdr:nvSpPr>
        <xdr:cNvPr id="136" name="テキスト ボックス 135"/>
        <xdr:cNvSpPr txBox="1"/>
      </xdr:nvSpPr>
      <xdr:spPr>
        <a:xfrm>
          <a:off x="1752111" y="95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63319</xdr:rowOff>
    </xdr:from>
    <xdr:to>
      <xdr:col>24</xdr:col>
      <xdr:colOff>114300</xdr:colOff>
      <xdr:row>52</xdr:row>
      <xdr:rowOff>164919</xdr:rowOff>
    </xdr:to>
    <xdr:sp macro="" textlink="">
      <xdr:nvSpPr>
        <xdr:cNvPr id="144" name="楕円 143"/>
        <xdr:cNvSpPr/>
      </xdr:nvSpPr>
      <xdr:spPr>
        <a:xfrm>
          <a:off x="4584700" y="89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86196</xdr:rowOff>
    </xdr:from>
    <xdr:ext cx="599010" cy="259045"/>
    <xdr:sp macro="" textlink="">
      <xdr:nvSpPr>
        <xdr:cNvPr id="145" name="物件費該当値テキスト"/>
        <xdr:cNvSpPr txBox="1"/>
      </xdr:nvSpPr>
      <xdr:spPr>
        <a:xfrm>
          <a:off x="4686300" y="883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25251</xdr:rowOff>
    </xdr:from>
    <xdr:to>
      <xdr:col>20</xdr:col>
      <xdr:colOff>38100</xdr:colOff>
      <xdr:row>53</xdr:row>
      <xdr:rowOff>126851</xdr:rowOff>
    </xdr:to>
    <xdr:sp macro="" textlink="">
      <xdr:nvSpPr>
        <xdr:cNvPr id="146" name="楕円 145"/>
        <xdr:cNvSpPr/>
      </xdr:nvSpPr>
      <xdr:spPr>
        <a:xfrm>
          <a:off x="3746500" y="91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143378</xdr:rowOff>
    </xdr:from>
    <xdr:ext cx="599010" cy="259045"/>
    <xdr:sp macro="" textlink="">
      <xdr:nvSpPr>
        <xdr:cNvPr id="147" name="テキスト ボックス 146"/>
        <xdr:cNvSpPr txBox="1"/>
      </xdr:nvSpPr>
      <xdr:spPr>
        <a:xfrm>
          <a:off x="3497795" y="888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87823</xdr:rowOff>
    </xdr:from>
    <xdr:to>
      <xdr:col>15</xdr:col>
      <xdr:colOff>101600</xdr:colOff>
      <xdr:row>53</xdr:row>
      <xdr:rowOff>17973</xdr:rowOff>
    </xdr:to>
    <xdr:sp macro="" textlink="">
      <xdr:nvSpPr>
        <xdr:cNvPr id="148" name="楕円 147"/>
        <xdr:cNvSpPr/>
      </xdr:nvSpPr>
      <xdr:spPr>
        <a:xfrm>
          <a:off x="2857500" y="90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34500</xdr:rowOff>
    </xdr:from>
    <xdr:ext cx="599010" cy="259045"/>
    <xdr:sp macro="" textlink="">
      <xdr:nvSpPr>
        <xdr:cNvPr id="149" name="テキスト ボックス 148"/>
        <xdr:cNvSpPr txBox="1"/>
      </xdr:nvSpPr>
      <xdr:spPr>
        <a:xfrm>
          <a:off x="2608795" y="877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82684</xdr:rowOff>
    </xdr:from>
    <xdr:to>
      <xdr:col>10</xdr:col>
      <xdr:colOff>165100</xdr:colOff>
      <xdr:row>53</xdr:row>
      <xdr:rowOff>12834</xdr:rowOff>
    </xdr:to>
    <xdr:sp macro="" textlink="">
      <xdr:nvSpPr>
        <xdr:cNvPr id="150" name="楕円 149"/>
        <xdr:cNvSpPr/>
      </xdr:nvSpPr>
      <xdr:spPr>
        <a:xfrm>
          <a:off x="1968500" y="89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29361</xdr:rowOff>
    </xdr:from>
    <xdr:ext cx="599010" cy="259045"/>
    <xdr:sp macro="" textlink="">
      <xdr:nvSpPr>
        <xdr:cNvPr id="151" name="テキスト ボックス 150"/>
        <xdr:cNvSpPr txBox="1"/>
      </xdr:nvSpPr>
      <xdr:spPr>
        <a:xfrm>
          <a:off x="1719795" y="877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100156</xdr:rowOff>
    </xdr:from>
    <xdr:to>
      <xdr:col>6</xdr:col>
      <xdr:colOff>38100</xdr:colOff>
      <xdr:row>53</xdr:row>
      <xdr:rowOff>30306</xdr:rowOff>
    </xdr:to>
    <xdr:sp macro="" textlink="">
      <xdr:nvSpPr>
        <xdr:cNvPr id="152" name="楕円 151"/>
        <xdr:cNvSpPr/>
      </xdr:nvSpPr>
      <xdr:spPr>
        <a:xfrm>
          <a:off x="1079500" y="90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46833</xdr:rowOff>
    </xdr:from>
    <xdr:ext cx="599010" cy="259045"/>
    <xdr:sp macro="" textlink="">
      <xdr:nvSpPr>
        <xdr:cNvPr id="153" name="テキスト ボックス 152"/>
        <xdr:cNvSpPr txBox="1"/>
      </xdr:nvSpPr>
      <xdr:spPr>
        <a:xfrm>
          <a:off x="830795" y="87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161212</xdr:rowOff>
    </xdr:from>
    <xdr:to>
      <xdr:col>24</xdr:col>
      <xdr:colOff>63500</xdr:colOff>
      <xdr:row>77</xdr:row>
      <xdr:rowOff>68377</xdr:rowOff>
    </xdr:to>
    <xdr:cxnSp macro="">
      <xdr:nvCxnSpPr>
        <xdr:cNvPr id="180" name="直線コネクタ 179"/>
        <xdr:cNvCxnSpPr/>
      </xdr:nvCxnSpPr>
      <xdr:spPr>
        <a:xfrm flipV="1">
          <a:off x="3797300" y="13191412"/>
          <a:ext cx="838200" cy="7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68377</xdr:rowOff>
    </xdr:from>
    <xdr:to>
      <xdr:col>19</xdr:col>
      <xdr:colOff>177800</xdr:colOff>
      <xdr:row>77</xdr:row>
      <xdr:rowOff>87762</xdr:rowOff>
    </xdr:to>
    <xdr:cxnSp macro="">
      <xdr:nvCxnSpPr>
        <xdr:cNvPr id="183" name="直線コネクタ 182"/>
        <xdr:cNvCxnSpPr/>
      </xdr:nvCxnSpPr>
      <xdr:spPr>
        <a:xfrm flipV="1">
          <a:off x="2908300" y="13270027"/>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87762</xdr:rowOff>
    </xdr:from>
    <xdr:to>
      <xdr:col>15</xdr:col>
      <xdr:colOff>50800</xdr:colOff>
      <xdr:row>77</xdr:row>
      <xdr:rowOff>87762</xdr:rowOff>
    </xdr:to>
    <xdr:cxnSp macro="">
      <xdr:nvCxnSpPr>
        <xdr:cNvPr id="186" name="直線コネクタ 185"/>
        <xdr:cNvCxnSpPr/>
      </xdr:nvCxnSpPr>
      <xdr:spPr>
        <a:xfrm>
          <a:off x="2019300" y="13289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87762</xdr:rowOff>
    </xdr:from>
    <xdr:to>
      <xdr:col>10</xdr:col>
      <xdr:colOff>114300</xdr:colOff>
      <xdr:row>78</xdr:row>
      <xdr:rowOff>10838</xdr:rowOff>
    </xdr:to>
    <xdr:cxnSp macro="">
      <xdr:nvCxnSpPr>
        <xdr:cNvPr id="189" name="直線コネクタ 188"/>
        <xdr:cNvCxnSpPr/>
      </xdr:nvCxnSpPr>
      <xdr:spPr>
        <a:xfrm flipV="1">
          <a:off x="1130300" y="13289412"/>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110412</xdr:rowOff>
    </xdr:from>
    <xdr:to>
      <xdr:col>24</xdr:col>
      <xdr:colOff>114300</xdr:colOff>
      <xdr:row>77</xdr:row>
      <xdr:rowOff>40562</xdr:rowOff>
    </xdr:to>
    <xdr:sp macro="" textlink="">
      <xdr:nvSpPr>
        <xdr:cNvPr id="199" name="楕円 198"/>
        <xdr:cNvSpPr/>
      </xdr:nvSpPr>
      <xdr:spPr>
        <a:xfrm>
          <a:off x="4584700" y="131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133289</xdr:rowOff>
    </xdr:from>
    <xdr:ext cx="534377" cy="259045"/>
    <xdr:sp macro="" textlink="">
      <xdr:nvSpPr>
        <xdr:cNvPr id="200" name="維持補修費該当値テキスト"/>
        <xdr:cNvSpPr txBox="1"/>
      </xdr:nvSpPr>
      <xdr:spPr>
        <a:xfrm>
          <a:off x="4686300" y="1299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17577</xdr:rowOff>
    </xdr:from>
    <xdr:to>
      <xdr:col>20</xdr:col>
      <xdr:colOff>38100</xdr:colOff>
      <xdr:row>77</xdr:row>
      <xdr:rowOff>119177</xdr:rowOff>
    </xdr:to>
    <xdr:sp macro="" textlink="">
      <xdr:nvSpPr>
        <xdr:cNvPr id="201" name="楕円 200"/>
        <xdr:cNvSpPr/>
      </xdr:nvSpPr>
      <xdr:spPr>
        <a:xfrm>
          <a:off x="37465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135704</xdr:rowOff>
    </xdr:from>
    <xdr:ext cx="534377" cy="259045"/>
    <xdr:sp macro="" textlink="">
      <xdr:nvSpPr>
        <xdr:cNvPr id="202" name="テキスト ボックス 201"/>
        <xdr:cNvSpPr txBox="1"/>
      </xdr:nvSpPr>
      <xdr:spPr>
        <a:xfrm>
          <a:off x="3530111" y="129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36962</xdr:rowOff>
    </xdr:from>
    <xdr:to>
      <xdr:col>15</xdr:col>
      <xdr:colOff>101600</xdr:colOff>
      <xdr:row>77</xdr:row>
      <xdr:rowOff>138562</xdr:rowOff>
    </xdr:to>
    <xdr:sp macro="" textlink="">
      <xdr:nvSpPr>
        <xdr:cNvPr id="203" name="楕円 202"/>
        <xdr:cNvSpPr/>
      </xdr:nvSpPr>
      <xdr:spPr>
        <a:xfrm>
          <a:off x="2857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155089</xdr:rowOff>
    </xdr:from>
    <xdr:ext cx="469744" cy="259045"/>
    <xdr:sp macro="" textlink="">
      <xdr:nvSpPr>
        <xdr:cNvPr id="204" name="テキスト ボックス 203"/>
        <xdr:cNvSpPr txBox="1"/>
      </xdr:nvSpPr>
      <xdr:spPr>
        <a:xfrm>
          <a:off x="2673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36962</xdr:rowOff>
    </xdr:from>
    <xdr:to>
      <xdr:col>10</xdr:col>
      <xdr:colOff>165100</xdr:colOff>
      <xdr:row>77</xdr:row>
      <xdr:rowOff>138562</xdr:rowOff>
    </xdr:to>
    <xdr:sp macro="" textlink="">
      <xdr:nvSpPr>
        <xdr:cNvPr id="205" name="楕円 204"/>
        <xdr:cNvSpPr/>
      </xdr:nvSpPr>
      <xdr:spPr>
        <a:xfrm>
          <a:off x="1968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155089</xdr:rowOff>
    </xdr:from>
    <xdr:ext cx="469744" cy="259045"/>
    <xdr:sp macro="" textlink="">
      <xdr:nvSpPr>
        <xdr:cNvPr id="206" name="テキスト ボックス 205"/>
        <xdr:cNvSpPr txBox="1"/>
      </xdr:nvSpPr>
      <xdr:spPr>
        <a:xfrm>
          <a:off x="1784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131488</xdr:rowOff>
    </xdr:from>
    <xdr:to>
      <xdr:col>6</xdr:col>
      <xdr:colOff>38100</xdr:colOff>
      <xdr:row>78</xdr:row>
      <xdr:rowOff>61638</xdr:rowOff>
    </xdr:to>
    <xdr:sp macro="" textlink="">
      <xdr:nvSpPr>
        <xdr:cNvPr id="207" name="楕円 206"/>
        <xdr:cNvSpPr/>
      </xdr:nvSpPr>
      <xdr:spPr>
        <a:xfrm>
          <a:off x="1079500" y="133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52765</xdr:rowOff>
    </xdr:from>
    <xdr:ext cx="469744" cy="259045"/>
    <xdr:sp macro="" textlink="">
      <xdr:nvSpPr>
        <xdr:cNvPr id="208" name="テキスト ボックス 207"/>
        <xdr:cNvSpPr txBox="1"/>
      </xdr:nvSpPr>
      <xdr:spPr>
        <a:xfrm>
          <a:off x="895428" y="134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100174</xdr:rowOff>
    </xdr:from>
    <xdr:to>
      <xdr:col>24</xdr:col>
      <xdr:colOff>63500</xdr:colOff>
      <xdr:row>98</xdr:row>
      <xdr:rowOff>161341</xdr:rowOff>
    </xdr:to>
    <xdr:cxnSp macro="">
      <xdr:nvCxnSpPr>
        <xdr:cNvPr id="240" name="直線コネクタ 239"/>
        <xdr:cNvCxnSpPr/>
      </xdr:nvCxnSpPr>
      <xdr:spPr>
        <a:xfrm flipV="1">
          <a:off x="3797300" y="16730824"/>
          <a:ext cx="838200" cy="23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161341</xdr:rowOff>
    </xdr:from>
    <xdr:to>
      <xdr:col>19</xdr:col>
      <xdr:colOff>177800</xdr:colOff>
      <xdr:row>99</xdr:row>
      <xdr:rowOff>22090</xdr:rowOff>
    </xdr:to>
    <xdr:cxnSp macro="">
      <xdr:nvCxnSpPr>
        <xdr:cNvPr id="243" name="直線コネクタ 242"/>
        <xdr:cNvCxnSpPr/>
      </xdr:nvCxnSpPr>
      <xdr:spPr>
        <a:xfrm flipV="1">
          <a:off x="2908300" y="16963441"/>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18520</xdr:rowOff>
    </xdr:from>
    <xdr:to>
      <xdr:col>15</xdr:col>
      <xdr:colOff>50800</xdr:colOff>
      <xdr:row>99</xdr:row>
      <xdr:rowOff>22090</xdr:rowOff>
    </xdr:to>
    <xdr:cxnSp macro="">
      <xdr:nvCxnSpPr>
        <xdr:cNvPr id="246" name="直線コネクタ 245"/>
        <xdr:cNvCxnSpPr/>
      </xdr:nvCxnSpPr>
      <xdr:spPr>
        <a:xfrm>
          <a:off x="2019300" y="16992070"/>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161210</xdr:rowOff>
    </xdr:from>
    <xdr:to>
      <xdr:col>10</xdr:col>
      <xdr:colOff>114300</xdr:colOff>
      <xdr:row>99</xdr:row>
      <xdr:rowOff>18520</xdr:rowOff>
    </xdr:to>
    <xdr:cxnSp macro="">
      <xdr:nvCxnSpPr>
        <xdr:cNvPr id="249" name="直線コネクタ 248"/>
        <xdr:cNvCxnSpPr/>
      </xdr:nvCxnSpPr>
      <xdr:spPr>
        <a:xfrm>
          <a:off x="1130300" y="16963310"/>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49374</xdr:rowOff>
    </xdr:from>
    <xdr:to>
      <xdr:col>24</xdr:col>
      <xdr:colOff>114300</xdr:colOff>
      <xdr:row>97</xdr:row>
      <xdr:rowOff>150974</xdr:rowOff>
    </xdr:to>
    <xdr:sp macro="" textlink="">
      <xdr:nvSpPr>
        <xdr:cNvPr id="259" name="楕円 258"/>
        <xdr:cNvSpPr/>
      </xdr:nvSpPr>
      <xdr:spPr>
        <a:xfrm>
          <a:off x="4584700" y="166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27801</xdr:rowOff>
    </xdr:from>
    <xdr:ext cx="534377" cy="259045"/>
    <xdr:sp macro="" textlink="">
      <xdr:nvSpPr>
        <xdr:cNvPr id="260" name="扶助費該当値テキスト"/>
        <xdr:cNvSpPr txBox="1"/>
      </xdr:nvSpPr>
      <xdr:spPr>
        <a:xfrm>
          <a:off x="4686300" y="166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110541</xdr:rowOff>
    </xdr:from>
    <xdr:to>
      <xdr:col>20</xdr:col>
      <xdr:colOff>38100</xdr:colOff>
      <xdr:row>99</xdr:row>
      <xdr:rowOff>40691</xdr:rowOff>
    </xdr:to>
    <xdr:sp macro="" textlink="">
      <xdr:nvSpPr>
        <xdr:cNvPr id="261" name="楕円 260"/>
        <xdr:cNvSpPr/>
      </xdr:nvSpPr>
      <xdr:spPr>
        <a:xfrm>
          <a:off x="3746500" y="169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31818</xdr:rowOff>
    </xdr:from>
    <xdr:ext cx="534377" cy="259045"/>
    <xdr:sp macro="" textlink="">
      <xdr:nvSpPr>
        <xdr:cNvPr id="262" name="テキスト ボックス 261"/>
        <xdr:cNvSpPr txBox="1"/>
      </xdr:nvSpPr>
      <xdr:spPr>
        <a:xfrm>
          <a:off x="3530111" y="1700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142740</xdr:rowOff>
    </xdr:from>
    <xdr:to>
      <xdr:col>15</xdr:col>
      <xdr:colOff>101600</xdr:colOff>
      <xdr:row>99</xdr:row>
      <xdr:rowOff>72890</xdr:rowOff>
    </xdr:to>
    <xdr:sp macro="" textlink="">
      <xdr:nvSpPr>
        <xdr:cNvPr id="263" name="楕円 262"/>
        <xdr:cNvSpPr/>
      </xdr:nvSpPr>
      <xdr:spPr>
        <a:xfrm>
          <a:off x="2857500" y="169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64017</xdr:rowOff>
    </xdr:from>
    <xdr:ext cx="534377" cy="259045"/>
    <xdr:sp macro="" textlink="">
      <xdr:nvSpPr>
        <xdr:cNvPr id="264" name="テキスト ボックス 263"/>
        <xdr:cNvSpPr txBox="1"/>
      </xdr:nvSpPr>
      <xdr:spPr>
        <a:xfrm>
          <a:off x="2641111" y="1703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139170</xdr:rowOff>
    </xdr:from>
    <xdr:to>
      <xdr:col>10</xdr:col>
      <xdr:colOff>165100</xdr:colOff>
      <xdr:row>99</xdr:row>
      <xdr:rowOff>69320</xdr:rowOff>
    </xdr:to>
    <xdr:sp macro="" textlink="">
      <xdr:nvSpPr>
        <xdr:cNvPr id="265" name="楕円 264"/>
        <xdr:cNvSpPr/>
      </xdr:nvSpPr>
      <xdr:spPr>
        <a:xfrm>
          <a:off x="1968500" y="169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60447</xdr:rowOff>
    </xdr:from>
    <xdr:ext cx="534377" cy="259045"/>
    <xdr:sp macro="" textlink="">
      <xdr:nvSpPr>
        <xdr:cNvPr id="266" name="テキスト ボックス 265"/>
        <xdr:cNvSpPr txBox="1"/>
      </xdr:nvSpPr>
      <xdr:spPr>
        <a:xfrm>
          <a:off x="1752111" y="170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110410</xdr:rowOff>
    </xdr:from>
    <xdr:to>
      <xdr:col>6</xdr:col>
      <xdr:colOff>38100</xdr:colOff>
      <xdr:row>99</xdr:row>
      <xdr:rowOff>40560</xdr:rowOff>
    </xdr:to>
    <xdr:sp macro="" textlink="">
      <xdr:nvSpPr>
        <xdr:cNvPr id="267" name="楕円 266"/>
        <xdr:cNvSpPr/>
      </xdr:nvSpPr>
      <xdr:spPr>
        <a:xfrm>
          <a:off x="1079500" y="169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31687</xdr:rowOff>
    </xdr:from>
    <xdr:ext cx="534377" cy="259045"/>
    <xdr:sp macro="" textlink="">
      <xdr:nvSpPr>
        <xdr:cNvPr id="268" name="テキスト ボックス 267"/>
        <xdr:cNvSpPr txBox="1"/>
      </xdr:nvSpPr>
      <xdr:spPr>
        <a:xfrm>
          <a:off x="863111" y="17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103225</xdr:rowOff>
    </xdr:from>
    <xdr:to>
      <xdr:col>55</xdr:col>
      <xdr:colOff>0</xdr:colOff>
      <xdr:row>35</xdr:row>
      <xdr:rowOff>92577</xdr:rowOff>
    </xdr:to>
    <xdr:cxnSp macro="">
      <xdr:nvCxnSpPr>
        <xdr:cNvPr id="295" name="直線コネクタ 294"/>
        <xdr:cNvCxnSpPr/>
      </xdr:nvCxnSpPr>
      <xdr:spPr>
        <a:xfrm>
          <a:off x="9639300" y="5418175"/>
          <a:ext cx="838200" cy="6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103225</xdr:rowOff>
    </xdr:from>
    <xdr:to>
      <xdr:col>50</xdr:col>
      <xdr:colOff>114300</xdr:colOff>
      <xdr:row>35</xdr:row>
      <xdr:rowOff>86866</xdr:rowOff>
    </xdr:to>
    <xdr:cxnSp macro="">
      <xdr:nvCxnSpPr>
        <xdr:cNvPr id="298" name="直線コネクタ 297"/>
        <xdr:cNvCxnSpPr/>
      </xdr:nvCxnSpPr>
      <xdr:spPr>
        <a:xfrm flipV="1">
          <a:off x="8750300" y="5418175"/>
          <a:ext cx="889000" cy="66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86866</xdr:rowOff>
    </xdr:from>
    <xdr:to>
      <xdr:col>45</xdr:col>
      <xdr:colOff>177800</xdr:colOff>
      <xdr:row>35</xdr:row>
      <xdr:rowOff>137848</xdr:rowOff>
    </xdr:to>
    <xdr:cxnSp macro="">
      <xdr:nvCxnSpPr>
        <xdr:cNvPr id="301" name="直線コネクタ 300"/>
        <xdr:cNvCxnSpPr/>
      </xdr:nvCxnSpPr>
      <xdr:spPr>
        <a:xfrm flipV="1">
          <a:off x="7861300" y="6087616"/>
          <a:ext cx="889000" cy="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96293</xdr:rowOff>
    </xdr:from>
    <xdr:to>
      <xdr:col>41</xdr:col>
      <xdr:colOff>50800</xdr:colOff>
      <xdr:row>35</xdr:row>
      <xdr:rowOff>137848</xdr:rowOff>
    </xdr:to>
    <xdr:cxnSp macro="">
      <xdr:nvCxnSpPr>
        <xdr:cNvPr id="304" name="直線コネクタ 303"/>
        <xdr:cNvCxnSpPr/>
      </xdr:nvCxnSpPr>
      <xdr:spPr>
        <a:xfrm>
          <a:off x="6972300" y="6097043"/>
          <a:ext cx="889000" cy="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41777</xdr:rowOff>
    </xdr:from>
    <xdr:to>
      <xdr:col>55</xdr:col>
      <xdr:colOff>50800</xdr:colOff>
      <xdr:row>35</xdr:row>
      <xdr:rowOff>143377</xdr:rowOff>
    </xdr:to>
    <xdr:sp macro="" textlink="">
      <xdr:nvSpPr>
        <xdr:cNvPr id="314" name="楕円 313"/>
        <xdr:cNvSpPr/>
      </xdr:nvSpPr>
      <xdr:spPr>
        <a:xfrm>
          <a:off x="10426700" y="60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64654</xdr:rowOff>
    </xdr:from>
    <xdr:ext cx="599010" cy="259045"/>
    <xdr:sp macro="" textlink="">
      <xdr:nvSpPr>
        <xdr:cNvPr id="315" name="補助費等該当値テキスト"/>
        <xdr:cNvSpPr txBox="1"/>
      </xdr:nvSpPr>
      <xdr:spPr>
        <a:xfrm>
          <a:off x="10528300" y="589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52425</xdr:rowOff>
    </xdr:from>
    <xdr:to>
      <xdr:col>50</xdr:col>
      <xdr:colOff>165100</xdr:colOff>
      <xdr:row>31</xdr:row>
      <xdr:rowOff>154025</xdr:rowOff>
    </xdr:to>
    <xdr:sp macro="" textlink="">
      <xdr:nvSpPr>
        <xdr:cNvPr id="316" name="楕円 315"/>
        <xdr:cNvSpPr/>
      </xdr:nvSpPr>
      <xdr:spPr>
        <a:xfrm>
          <a:off x="9588500" y="5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170552</xdr:rowOff>
    </xdr:from>
    <xdr:ext cx="599010" cy="259045"/>
    <xdr:sp macro="" textlink="">
      <xdr:nvSpPr>
        <xdr:cNvPr id="317" name="テキスト ボックス 316"/>
        <xdr:cNvSpPr txBox="1"/>
      </xdr:nvSpPr>
      <xdr:spPr>
        <a:xfrm>
          <a:off x="9339795" y="51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36066</xdr:rowOff>
    </xdr:from>
    <xdr:to>
      <xdr:col>46</xdr:col>
      <xdr:colOff>38100</xdr:colOff>
      <xdr:row>35</xdr:row>
      <xdr:rowOff>137666</xdr:rowOff>
    </xdr:to>
    <xdr:sp macro="" textlink="">
      <xdr:nvSpPr>
        <xdr:cNvPr id="318" name="楕円 317"/>
        <xdr:cNvSpPr/>
      </xdr:nvSpPr>
      <xdr:spPr>
        <a:xfrm>
          <a:off x="8699500" y="60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154193</xdr:rowOff>
    </xdr:from>
    <xdr:ext cx="599010" cy="259045"/>
    <xdr:sp macro="" textlink="">
      <xdr:nvSpPr>
        <xdr:cNvPr id="319" name="テキスト ボックス 318"/>
        <xdr:cNvSpPr txBox="1"/>
      </xdr:nvSpPr>
      <xdr:spPr>
        <a:xfrm>
          <a:off x="8450795" y="581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87048</xdr:rowOff>
    </xdr:from>
    <xdr:to>
      <xdr:col>41</xdr:col>
      <xdr:colOff>101600</xdr:colOff>
      <xdr:row>36</xdr:row>
      <xdr:rowOff>17198</xdr:rowOff>
    </xdr:to>
    <xdr:sp macro="" textlink="">
      <xdr:nvSpPr>
        <xdr:cNvPr id="320" name="楕円 319"/>
        <xdr:cNvSpPr/>
      </xdr:nvSpPr>
      <xdr:spPr>
        <a:xfrm>
          <a:off x="7810500" y="6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33725</xdr:rowOff>
    </xdr:from>
    <xdr:ext cx="599010" cy="259045"/>
    <xdr:sp macro="" textlink="">
      <xdr:nvSpPr>
        <xdr:cNvPr id="321" name="テキスト ボックス 320"/>
        <xdr:cNvSpPr txBox="1"/>
      </xdr:nvSpPr>
      <xdr:spPr>
        <a:xfrm>
          <a:off x="7561795" y="586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45493</xdr:rowOff>
    </xdr:from>
    <xdr:to>
      <xdr:col>36</xdr:col>
      <xdr:colOff>165100</xdr:colOff>
      <xdr:row>35</xdr:row>
      <xdr:rowOff>147093</xdr:rowOff>
    </xdr:to>
    <xdr:sp macro="" textlink="">
      <xdr:nvSpPr>
        <xdr:cNvPr id="322" name="楕円 321"/>
        <xdr:cNvSpPr/>
      </xdr:nvSpPr>
      <xdr:spPr>
        <a:xfrm>
          <a:off x="6921500" y="60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163620</xdr:rowOff>
    </xdr:from>
    <xdr:ext cx="599010" cy="259045"/>
    <xdr:sp macro="" textlink="">
      <xdr:nvSpPr>
        <xdr:cNvPr id="323" name="テキスト ボックス 322"/>
        <xdr:cNvSpPr txBox="1"/>
      </xdr:nvSpPr>
      <xdr:spPr>
        <a:xfrm>
          <a:off x="6672795" y="58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66643</xdr:rowOff>
    </xdr:from>
    <xdr:to>
      <xdr:col>55</xdr:col>
      <xdr:colOff>0</xdr:colOff>
      <xdr:row>57</xdr:row>
      <xdr:rowOff>80614</xdr:rowOff>
    </xdr:to>
    <xdr:cxnSp macro="">
      <xdr:nvCxnSpPr>
        <xdr:cNvPr id="352" name="直線コネクタ 351"/>
        <xdr:cNvCxnSpPr/>
      </xdr:nvCxnSpPr>
      <xdr:spPr>
        <a:xfrm>
          <a:off x="9639300" y="9839293"/>
          <a:ext cx="8382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66643</xdr:rowOff>
    </xdr:from>
    <xdr:to>
      <xdr:col>50</xdr:col>
      <xdr:colOff>114300</xdr:colOff>
      <xdr:row>57</xdr:row>
      <xdr:rowOff>119256</xdr:rowOff>
    </xdr:to>
    <xdr:cxnSp macro="">
      <xdr:nvCxnSpPr>
        <xdr:cNvPr id="355" name="直線コネクタ 354"/>
        <xdr:cNvCxnSpPr/>
      </xdr:nvCxnSpPr>
      <xdr:spPr>
        <a:xfrm flipV="1">
          <a:off x="8750300" y="9839293"/>
          <a:ext cx="889000" cy="5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51164</xdr:rowOff>
    </xdr:from>
    <xdr:to>
      <xdr:col>45</xdr:col>
      <xdr:colOff>177800</xdr:colOff>
      <xdr:row>57</xdr:row>
      <xdr:rowOff>119256</xdr:rowOff>
    </xdr:to>
    <xdr:cxnSp macro="">
      <xdr:nvCxnSpPr>
        <xdr:cNvPr id="358" name="直線コネクタ 357"/>
        <xdr:cNvCxnSpPr/>
      </xdr:nvCxnSpPr>
      <xdr:spPr>
        <a:xfrm>
          <a:off x="7861300" y="9823814"/>
          <a:ext cx="889000" cy="6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51164</xdr:rowOff>
    </xdr:from>
    <xdr:to>
      <xdr:col>41</xdr:col>
      <xdr:colOff>50800</xdr:colOff>
      <xdr:row>57</xdr:row>
      <xdr:rowOff>57633</xdr:rowOff>
    </xdr:to>
    <xdr:cxnSp macro="">
      <xdr:nvCxnSpPr>
        <xdr:cNvPr id="361" name="直線コネクタ 360"/>
        <xdr:cNvCxnSpPr/>
      </xdr:nvCxnSpPr>
      <xdr:spPr>
        <a:xfrm flipV="1">
          <a:off x="6972300" y="9823814"/>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29814</xdr:rowOff>
    </xdr:from>
    <xdr:to>
      <xdr:col>55</xdr:col>
      <xdr:colOff>50800</xdr:colOff>
      <xdr:row>57</xdr:row>
      <xdr:rowOff>131414</xdr:rowOff>
    </xdr:to>
    <xdr:sp macro="" textlink="">
      <xdr:nvSpPr>
        <xdr:cNvPr id="371" name="楕円 370"/>
        <xdr:cNvSpPr/>
      </xdr:nvSpPr>
      <xdr:spPr>
        <a:xfrm>
          <a:off x="10426700" y="98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52691</xdr:rowOff>
    </xdr:from>
    <xdr:ext cx="534377" cy="259045"/>
    <xdr:sp macro="" textlink="">
      <xdr:nvSpPr>
        <xdr:cNvPr id="372" name="普通建設事業費該当値テキスト"/>
        <xdr:cNvSpPr txBox="1"/>
      </xdr:nvSpPr>
      <xdr:spPr>
        <a:xfrm>
          <a:off x="10528300" y="96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15843</xdr:rowOff>
    </xdr:from>
    <xdr:to>
      <xdr:col>50</xdr:col>
      <xdr:colOff>165100</xdr:colOff>
      <xdr:row>57</xdr:row>
      <xdr:rowOff>117443</xdr:rowOff>
    </xdr:to>
    <xdr:sp macro="" textlink="">
      <xdr:nvSpPr>
        <xdr:cNvPr id="373" name="楕円 372"/>
        <xdr:cNvSpPr/>
      </xdr:nvSpPr>
      <xdr:spPr>
        <a:xfrm>
          <a:off x="9588500" y="97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108570</xdr:rowOff>
    </xdr:from>
    <xdr:ext cx="534377" cy="259045"/>
    <xdr:sp macro="" textlink="">
      <xdr:nvSpPr>
        <xdr:cNvPr id="374" name="テキスト ボックス 373"/>
        <xdr:cNvSpPr txBox="1"/>
      </xdr:nvSpPr>
      <xdr:spPr>
        <a:xfrm>
          <a:off x="9372111" y="98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68456</xdr:rowOff>
    </xdr:from>
    <xdr:to>
      <xdr:col>46</xdr:col>
      <xdr:colOff>38100</xdr:colOff>
      <xdr:row>57</xdr:row>
      <xdr:rowOff>170056</xdr:rowOff>
    </xdr:to>
    <xdr:sp macro="" textlink="">
      <xdr:nvSpPr>
        <xdr:cNvPr id="375" name="楕円 374"/>
        <xdr:cNvSpPr/>
      </xdr:nvSpPr>
      <xdr:spPr>
        <a:xfrm>
          <a:off x="8699500" y="98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161183</xdr:rowOff>
    </xdr:from>
    <xdr:ext cx="534377" cy="259045"/>
    <xdr:sp macro="" textlink="">
      <xdr:nvSpPr>
        <xdr:cNvPr id="376" name="テキスト ボックス 375"/>
        <xdr:cNvSpPr txBox="1"/>
      </xdr:nvSpPr>
      <xdr:spPr>
        <a:xfrm>
          <a:off x="8483111" y="99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364</xdr:rowOff>
    </xdr:from>
    <xdr:to>
      <xdr:col>41</xdr:col>
      <xdr:colOff>101600</xdr:colOff>
      <xdr:row>57</xdr:row>
      <xdr:rowOff>101964</xdr:rowOff>
    </xdr:to>
    <xdr:sp macro="" textlink="">
      <xdr:nvSpPr>
        <xdr:cNvPr id="377" name="楕円 376"/>
        <xdr:cNvSpPr/>
      </xdr:nvSpPr>
      <xdr:spPr>
        <a:xfrm>
          <a:off x="7810500" y="9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118491</xdr:rowOff>
    </xdr:from>
    <xdr:ext cx="534377" cy="259045"/>
    <xdr:sp macro="" textlink="">
      <xdr:nvSpPr>
        <xdr:cNvPr id="378" name="テキスト ボックス 377"/>
        <xdr:cNvSpPr txBox="1"/>
      </xdr:nvSpPr>
      <xdr:spPr>
        <a:xfrm>
          <a:off x="7594111" y="95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6833</xdr:rowOff>
    </xdr:from>
    <xdr:to>
      <xdr:col>36</xdr:col>
      <xdr:colOff>165100</xdr:colOff>
      <xdr:row>57</xdr:row>
      <xdr:rowOff>108433</xdr:rowOff>
    </xdr:to>
    <xdr:sp macro="" textlink="">
      <xdr:nvSpPr>
        <xdr:cNvPr id="379" name="楕円 378"/>
        <xdr:cNvSpPr/>
      </xdr:nvSpPr>
      <xdr:spPr>
        <a:xfrm>
          <a:off x="6921500" y="97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124960</xdr:rowOff>
    </xdr:from>
    <xdr:ext cx="534377" cy="259045"/>
    <xdr:sp macro="" textlink="">
      <xdr:nvSpPr>
        <xdr:cNvPr id="380" name="テキスト ボックス 379"/>
        <xdr:cNvSpPr txBox="1"/>
      </xdr:nvSpPr>
      <xdr:spPr>
        <a:xfrm>
          <a:off x="6705111" y="95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24375</xdr:rowOff>
    </xdr:from>
    <xdr:to>
      <xdr:col>55</xdr:col>
      <xdr:colOff>0</xdr:colOff>
      <xdr:row>78</xdr:row>
      <xdr:rowOff>49929</xdr:rowOff>
    </xdr:to>
    <xdr:cxnSp macro="">
      <xdr:nvCxnSpPr>
        <xdr:cNvPr id="407" name="直線コネクタ 406"/>
        <xdr:cNvCxnSpPr/>
      </xdr:nvCxnSpPr>
      <xdr:spPr>
        <a:xfrm>
          <a:off x="9639300" y="13397475"/>
          <a:ext cx="838200" cy="2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24375</xdr:rowOff>
    </xdr:from>
    <xdr:to>
      <xdr:col>50</xdr:col>
      <xdr:colOff>114300</xdr:colOff>
      <xdr:row>78</xdr:row>
      <xdr:rowOff>53933</xdr:rowOff>
    </xdr:to>
    <xdr:cxnSp macro="">
      <xdr:nvCxnSpPr>
        <xdr:cNvPr id="410" name="直線コネクタ 409"/>
        <xdr:cNvCxnSpPr/>
      </xdr:nvCxnSpPr>
      <xdr:spPr>
        <a:xfrm flipV="1">
          <a:off x="8750300" y="13397475"/>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155648</xdr:rowOff>
    </xdr:from>
    <xdr:to>
      <xdr:col>45</xdr:col>
      <xdr:colOff>177800</xdr:colOff>
      <xdr:row>78</xdr:row>
      <xdr:rowOff>53933</xdr:rowOff>
    </xdr:to>
    <xdr:cxnSp macro="">
      <xdr:nvCxnSpPr>
        <xdr:cNvPr id="413" name="直線コネクタ 412"/>
        <xdr:cNvCxnSpPr/>
      </xdr:nvCxnSpPr>
      <xdr:spPr>
        <a:xfrm>
          <a:off x="7861300" y="13357298"/>
          <a:ext cx="889000" cy="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155648</xdr:rowOff>
    </xdr:from>
    <xdr:to>
      <xdr:col>41</xdr:col>
      <xdr:colOff>50800</xdr:colOff>
      <xdr:row>78</xdr:row>
      <xdr:rowOff>6468</xdr:rowOff>
    </xdr:to>
    <xdr:cxnSp macro="">
      <xdr:nvCxnSpPr>
        <xdr:cNvPr id="416" name="直線コネクタ 415"/>
        <xdr:cNvCxnSpPr/>
      </xdr:nvCxnSpPr>
      <xdr:spPr>
        <a:xfrm flipV="1">
          <a:off x="6972300" y="13357298"/>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170579</xdr:rowOff>
    </xdr:from>
    <xdr:to>
      <xdr:col>55</xdr:col>
      <xdr:colOff>50800</xdr:colOff>
      <xdr:row>78</xdr:row>
      <xdr:rowOff>100729</xdr:rowOff>
    </xdr:to>
    <xdr:sp macro="" textlink="">
      <xdr:nvSpPr>
        <xdr:cNvPr id="426" name="楕円 425"/>
        <xdr:cNvSpPr/>
      </xdr:nvSpPr>
      <xdr:spPr>
        <a:xfrm>
          <a:off x="10426700" y="133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129956</xdr:rowOff>
    </xdr:from>
    <xdr:ext cx="534377" cy="259045"/>
    <xdr:sp macro="" textlink="">
      <xdr:nvSpPr>
        <xdr:cNvPr id="427" name="普通建設事業費 （ うち新規整備　）該当値テキスト"/>
        <xdr:cNvSpPr txBox="1"/>
      </xdr:nvSpPr>
      <xdr:spPr>
        <a:xfrm>
          <a:off x="10528300" y="131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145025</xdr:rowOff>
    </xdr:from>
    <xdr:to>
      <xdr:col>50</xdr:col>
      <xdr:colOff>165100</xdr:colOff>
      <xdr:row>78</xdr:row>
      <xdr:rowOff>75175</xdr:rowOff>
    </xdr:to>
    <xdr:sp macro="" textlink="">
      <xdr:nvSpPr>
        <xdr:cNvPr id="428" name="楕円 427"/>
        <xdr:cNvSpPr/>
      </xdr:nvSpPr>
      <xdr:spPr>
        <a:xfrm>
          <a:off x="9588500" y="133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66302</xdr:rowOff>
    </xdr:from>
    <xdr:ext cx="534377" cy="259045"/>
    <xdr:sp macro="" textlink="">
      <xdr:nvSpPr>
        <xdr:cNvPr id="429" name="テキスト ボックス 428"/>
        <xdr:cNvSpPr txBox="1"/>
      </xdr:nvSpPr>
      <xdr:spPr>
        <a:xfrm>
          <a:off x="9372111" y="134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3133</xdr:rowOff>
    </xdr:from>
    <xdr:to>
      <xdr:col>46</xdr:col>
      <xdr:colOff>38100</xdr:colOff>
      <xdr:row>78</xdr:row>
      <xdr:rowOff>104733</xdr:rowOff>
    </xdr:to>
    <xdr:sp macro="" textlink="">
      <xdr:nvSpPr>
        <xdr:cNvPr id="430" name="楕円 429"/>
        <xdr:cNvSpPr/>
      </xdr:nvSpPr>
      <xdr:spPr>
        <a:xfrm>
          <a:off x="8699500" y="133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95860</xdr:rowOff>
    </xdr:from>
    <xdr:ext cx="534377" cy="259045"/>
    <xdr:sp macro="" textlink="">
      <xdr:nvSpPr>
        <xdr:cNvPr id="431" name="テキスト ボックス 430"/>
        <xdr:cNvSpPr txBox="1"/>
      </xdr:nvSpPr>
      <xdr:spPr>
        <a:xfrm>
          <a:off x="8483111" y="1346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104848</xdr:rowOff>
    </xdr:from>
    <xdr:to>
      <xdr:col>41</xdr:col>
      <xdr:colOff>101600</xdr:colOff>
      <xdr:row>78</xdr:row>
      <xdr:rowOff>34998</xdr:rowOff>
    </xdr:to>
    <xdr:sp macro="" textlink="">
      <xdr:nvSpPr>
        <xdr:cNvPr id="432" name="楕円 431"/>
        <xdr:cNvSpPr/>
      </xdr:nvSpPr>
      <xdr:spPr>
        <a:xfrm>
          <a:off x="7810500" y="133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51525</xdr:rowOff>
    </xdr:from>
    <xdr:ext cx="534377" cy="259045"/>
    <xdr:sp macro="" textlink="">
      <xdr:nvSpPr>
        <xdr:cNvPr id="433" name="テキスト ボックス 432"/>
        <xdr:cNvSpPr txBox="1"/>
      </xdr:nvSpPr>
      <xdr:spPr>
        <a:xfrm>
          <a:off x="7594111" y="130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127118</xdr:rowOff>
    </xdr:from>
    <xdr:to>
      <xdr:col>36</xdr:col>
      <xdr:colOff>165100</xdr:colOff>
      <xdr:row>78</xdr:row>
      <xdr:rowOff>57268</xdr:rowOff>
    </xdr:to>
    <xdr:sp macro="" textlink="">
      <xdr:nvSpPr>
        <xdr:cNvPr id="434" name="楕円 433"/>
        <xdr:cNvSpPr/>
      </xdr:nvSpPr>
      <xdr:spPr>
        <a:xfrm>
          <a:off x="6921500" y="133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73795</xdr:rowOff>
    </xdr:from>
    <xdr:ext cx="534377" cy="259045"/>
    <xdr:sp macro="" textlink="">
      <xdr:nvSpPr>
        <xdr:cNvPr id="435" name="テキスト ボックス 434"/>
        <xdr:cNvSpPr txBox="1"/>
      </xdr:nvSpPr>
      <xdr:spPr>
        <a:xfrm>
          <a:off x="6705111" y="1310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96096</xdr:rowOff>
    </xdr:from>
    <xdr:to>
      <xdr:col>55</xdr:col>
      <xdr:colOff>0</xdr:colOff>
      <xdr:row>97</xdr:row>
      <xdr:rowOff>97487</xdr:rowOff>
    </xdr:to>
    <xdr:cxnSp macro="">
      <xdr:nvCxnSpPr>
        <xdr:cNvPr id="462" name="直線コネクタ 461"/>
        <xdr:cNvCxnSpPr/>
      </xdr:nvCxnSpPr>
      <xdr:spPr>
        <a:xfrm flipV="1">
          <a:off x="9639300" y="16726746"/>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97487</xdr:rowOff>
    </xdr:from>
    <xdr:to>
      <xdr:col>50</xdr:col>
      <xdr:colOff>114300</xdr:colOff>
      <xdr:row>97</xdr:row>
      <xdr:rowOff>119757</xdr:rowOff>
    </xdr:to>
    <xdr:cxnSp macro="">
      <xdr:nvCxnSpPr>
        <xdr:cNvPr id="465" name="直線コネクタ 464"/>
        <xdr:cNvCxnSpPr/>
      </xdr:nvCxnSpPr>
      <xdr:spPr>
        <a:xfrm flipV="1">
          <a:off x="8750300" y="16728137"/>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114585</xdr:rowOff>
    </xdr:from>
    <xdr:to>
      <xdr:col>45</xdr:col>
      <xdr:colOff>177800</xdr:colOff>
      <xdr:row>97</xdr:row>
      <xdr:rowOff>119757</xdr:rowOff>
    </xdr:to>
    <xdr:cxnSp macro="">
      <xdr:nvCxnSpPr>
        <xdr:cNvPr id="468" name="直線コネクタ 467"/>
        <xdr:cNvCxnSpPr/>
      </xdr:nvCxnSpPr>
      <xdr:spPr>
        <a:xfrm>
          <a:off x="7861300" y="16745235"/>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98543</xdr:rowOff>
    </xdr:from>
    <xdr:to>
      <xdr:col>41</xdr:col>
      <xdr:colOff>50800</xdr:colOff>
      <xdr:row>97</xdr:row>
      <xdr:rowOff>114585</xdr:rowOff>
    </xdr:to>
    <xdr:cxnSp macro="">
      <xdr:nvCxnSpPr>
        <xdr:cNvPr id="471" name="直線コネクタ 470"/>
        <xdr:cNvCxnSpPr/>
      </xdr:nvCxnSpPr>
      <xdr:spPr>
        <a:xfrm>
          <a:off x="6972300" y="16729193"/>
          <a:ext cx="8890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45296</xdr:rowOff>
    </xdr:from>
    <xdr:to>
      <xdr:col>55</xdr:col>
      <xdr:colOff>50800</xdr:colOff>
      <xdr:row>97</xdr:row>
      <xdr:rowOff>146896</xdr:rowOff>
    </xdr:to>
    <xdr:sp macro="" textlink="">
      <xdr:nvSpPr>
        <xdr:cNvPr id="481" name="楕円 480"/>
        <xdr:cNvSpPr/>
      </xdr:nvSpPr>
      <xdr:spPr>
        <a:xfrm>
          <a:off x="10426700" y="166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23723</xdr:rowOff>
    </xdr:from>
    <xdr:ext cx="534377" cy="259045"/>
    <xdr:sp macro="" textlink="">
      <xdr:nvSpPr>
        <xdr:cNvPr id="482" name="普通建設事業費 （ うち更新整備　）該当値テキスト"/>
        <xdr:cNvSpPr txBox="1"/>
      </xdr:nvSpPr>
      <xdr:spPr>
        <a:xfrm>
          <a:off x="10528300" y="16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46687</xdr:rowOff>
    </xdr:from>
    <xdr:to>
      <xdr:col>50</xdr:col>
      <xdr:colOff>165100</xdr:colOff>
      <xdr:row>97</xdr:row>
      <xdr:rowOff>148287</xdr:rowOff>
    </xdr:to>
    <xdr:sp macro="" textlink="">
      <xdr:nvSpPr>
        <xdr:cNvPr id="483" name="楕円 482"/>
        <xdr:cNvSpPr/>
      </xdr:nvSpPr>
      <xdr:spPr>
        <a:xfrm>
          <a:off x="9588500" y="166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139414</xdr:rowOff>
    </xdr:from>
    <xdr:ext cx="534377" cy="259045"/>
    <xdr:sp macro="" textlink="">
      <xdr:nvSpPr>
        <xdr:cNvPr id="484" name="テキスト ボックス 483"/>
        <xdr:cNvSpPr txBox="1"/>
      </xdr:nvSpPr>
      <xdr:spPr>
        <a:xfrm>
          <a:off x="9372111" y="167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68957</xdr:rowOff>
    </xdr:from>
    <xdr:to>
      <xdr:col>46</xdr:col>
      <xdr:colOff>38100</xdr:colOff>
      <xdr:row>97</xdr:row>
      <xdr:rowOff>170557</xdr:rowOff>
    </xdr:to>
    <xdr:sp macro="" textlink="">
      <xdr:nvSpPr>
        <xdr:cNvPr id="485" name="楕円 484"/>
        <xdr:cNvSpPr/>
      </xdr:nvSpPr>
      <xdr:spPr>
        <a:xfrm>
          <a:off x="8699500" y="166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161684</xdr:rowOff>
    </xdr:from>
    <xdr:ext cx="534377" cy="259045"/>
    <xdr:sp macro="" textlink="">
      <xdr:nvSpPr>
        <xdr:cNvPr id="486" name="テキスト ボックス 485"/>
        <xdr:cNvSpPr txBox="1"/>
      </xdr:nvSpPr>
      <xdr:spPr>
        <a:xfrm>
          <a:off x="8483111" y="1679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63785</xdr:rowOff>
    </xdr:from>
    <xdr:to>
      <xdr:col>41</xdr:col>
      <xdr:colOff>101600</xdr:colOff>
      <xdr:row>97</xdr:row>
      <xdr:rowOff>165385</xdr:rowOff>
    </xdr:to>
    <xdr:sp macro="" textlink="">
      <xdr:nvSpPr>
        <xdr:cNvPr id="487" name="楕円 486"/>
        <xdr:cNvSpPr/>
      </xdr:nvSpPr>
      <xdr:spPr>
        <a:xfrm>
          <a:off x="7810500" y="166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10462</xdr:rowOff>
    </xdr:from>
    <xdr:ext cx="534377" cy="259045"/>
    <xdr:sp macro="" textlink="">
      <xdr:nvSpPr>
        <xdr:cNvPr id="488" name="テキスト ボックス 487"/>
        <xdr:cNvSpPr txBox="1"/>
      </xdr:nvSpPr>
      <xdr:spPr>
        <a:xfrm>
          <a:off x="7594111" y="164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47743</xdr:rowOff>
    </xdr:from>
    <xdr:to>
      <xdr:col>36</xdr:col>
      <xdr:colOff>165100</xdr:colOff>
      <xdr:row>97</xdr:row>
      <xdr:rowOff>149343</xdr:rowOff>
    </xdr:to>
    <xdr:sp macro="" textlink="">
      <xdr:nvSpPr>
        <xdr:cNvPr id="489" name="楕円 488"/>
        <xdr:cNvSpPr/>
      </xdr:nvSpPr>
      <xdr:spPr>
        <a:xfrm>
          <a:off x="6921500" y="166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165870</xdr:rowOff>
    </xdr:from>
    <xdr:ext cx="534377" cy="259045"/>
    <xdr:sp macro="" textlink="">
      <xdr:nvSpPr>
        <xdr:cNvPr id="490" name="テキスト ボックス 489"/>
        <xdr:cNvSpPr txBox="1"/>
      </xdr:nvSpPr>
      <xdr:spPr>
        <a:xfrm>
          <a:off x="6705111" y="164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159200</xdr:rowOff>
    </xdr:from>
    <xdr:to>
      <xdr:col>85</xdr:col>
      <xdr:colOff>127000</xdr:colOff>
      <xdr:row>39</xdr:row>
      <xdr:rowOff>44092</xdr:rowOff>
    </xdr:to>
    <xdr:cxnSp macro="">
      <xdr:nvCxnSpPr>
        <xdr:cNvPr id="519" name="直線コネクタ 518"/>
        <xdr:cNvCxnSpPr/>
      </xdr:nvCxnSpPr>
      <xdr:spPr>
        <a:xfrm>
          <a:off x="15481300" y="6674300"/>
          <a:ext cx="838200" cy="5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159200</xdr:rowOff>
    </xdr:from>
    <xdr:to>
      <xdr:col>81</xdr:col>
      <xdr:colOff>50800</xdr:colOff>
      <xdr:row>39</xdr:row>
      <xdr:rowOff>22276</xdr:rowOff>
    </xdr:to>
    <xdr:cxnSp macro="">
      <xdr:nvCxnSpPr>
        <xdr:cNvPr id="522" name="直線コネクタ 521"/>
        <xdr:cNvCxnSpPr/>
      </xdr:nvCxnSpPr>
      <xdr:spPr>
        <a:xfrm flipV="1">
          <a:off x="14592300" y="667430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67849</xdr:rowOff>
    </xdr:from>
    <xdr:ext cx="469744" cy="259045"/>
    <xdr:sp macro="" textlink="">
      <xdr:nvSpPr>
        <xdr:cNvPr id="524" name="テキスト ボックス 523"/>
        <xdr:cNvSpPr txBox="1"/>
      </xdr:nvSpPr>
      <xdr:spPr>
        <a:xfrm>
          <a:off x="15246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22276</xdr:rowOff>
    </xdr:from>
    <xdr:to>
      <xdr:col>76</xdr:col>
      <xdr:colOff>114300</xdr:colOff>
      <xdr:row>39</xdr:row>
      <xdr:rowOff>42827</xdr:rowOff>
    </xdr:to>
    <xdr:cxnSp macro="">
      <xdr:nvCxnSpPr>
        <xdr:cNvPr id="525" name="直線コネクタ 524"/>
        <xdr:cNvCxnSpPr/>
      </xdr:nvCxnSpPr>
      <xdr:spPr>
        <a:xfrm flipV="1">
          <a:off x="13703300" y="6708826"/>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42827</xdr:rowOff>
    </xdr:from>
    <xdr:to>
      <xdr:col>71</xdr:col>
      <xdr:colOff>177800</xdr:colOff>
      <xdr:row>39</xdr:row>
      <xdr:rowOff>43897</xdr:rowOff>
    </xdr:to>
    <xdr:cxnSp macro="">
      <xdr:nvCxnSpPr>
        <xdr:cNvPr id="528" name="直線コネクタ 527"/>
        <xdr:cNvCxnSpPr/>
      </xdr:nvCxnSpPr>
      <xdr:spPr>
        <a:xfrm flipV="1">
          <a:off x="12814300" y="6729377"/>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164742</xdr:rowOff>
    </xdr:from>
    <xdr:to>
      <xdr:col>85</xdr:col>
      <xdr:colOff>177800</xdr:colOff>
      <xdr:row>39</xdr:row>
      <xdr:rowOff>94892</xdr:rowOff>
    </xdr:to>
    <xdr:sp macro="" textlink="">
      <xdr:nvSpPr>
        <xdr:cNvPr id="538" name="楕円 537"/>
        <xdr:cNvSpPr/>
      </xdr:nvSpPr>
      <xdr:spPr>
        <a:xfrm>
          <a:off x="16268700" y="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13932" cy="259045"/>
    <xdr:sp macro="" textlink="">
      <xdr:nvSpPr>
        <xdr:cNvPr id="539" name="災害復旧事業費該当値テキスト"/>
        <xdr:cNvSpPr txBox="1"/>
      </xdr:nvSpPr>
      <xdr:spPr>
        <a:xfrm>
          <a:off x="16370300" y="66453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108400</xdr:rowOff>
    </xdr:from>
    <xdr:to>
      <xdr:col>81</xdr:col>
      <xdr:colOff>101600</xdr:colOff>
      <xdr:row>39</xdr:row>
      <xdr:rowOff>38550</xdr:rowOff>
    </xdr:to>
    <xdr:sp macro="" textlink="">
      <xdr:nvSpPr>
        <xdr:cNvPr id="540" name="楕円 539"/>
        <xdr:cNvSpPr/>
      </xdr:nvSpPr>
      <xdr:spPr>
        <a:xfrm>
          <a:off x="15430500" y="66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55077</xdr:rowOff>
    </xdr:from>
    <xdr:ext cx="534377" cy="259045"/>
    <xdr:sp macro="" textlink="">
      <xdr:nvSpPr>
        <xdr:cNvPr id="541" name="テキスト ボックス 540"/>
        <xdr:cNvSpPr txBox="1"/>
      </xdr:nvSpPr>
      <xdr:spPr>
        <a:xfrm>
          <a:off x="15214111" y="63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142926</xdr:rowOff>
    </xdr:from>
    <xdr:to>
      <xdr:col>76</xdr:col>
      <xdr:colOff>165100</xdr:colOff>
      <xdr:row>39</xdr:row>
      <xdr:rowOff>73076</xdr:rowOff>
    </xdr:to>
    <xdr:sp macro="" textlink="">
      <xdr:nvSpPr>
        <xdr:cNvPr id="542" name="楕円 541"/>
        <xdr:cNvSpPr/>
      </xdr:nvSpPr>
      <xdr:spPr>
        <a:xfrm>
          <a:off x="14541500" y="66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64203</xdr:rowOff>
    </xdr:from>
    <xdr:ext cx="469744" cy="259045"/>
    <xdr:sp macro="" textlink="">
      <xdr:nvSpPr>
        <xdr:cNvPr id="543" name="テキスト ボックス 542"/>
        <xdr:cNvSpPr txBox="1"/>
      </xdr:nvSpPr>
      <xdr:spPr>
        <a:xfrm>
          <a:off x="14357428" y="67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163477</xdr:rowOff>
    </xdr:from>
    <xdr:to>
      <xdr:col>72</xdr:col>
      <xdr:colOff>38100</xdr:colOff>
      <xdr:row>39</xdr:row>
      <xdr:rowOff>93627</xdr:rowOff>
    </xdr:to>
    <xdr:sp macro="" textlink="">
      <xdr:nvSpPr>
        <xdr:cNvPr id="544" name="楕円 543"/>
        <xdr:cNvSpPr/>
      </xdr:nvSpPr>
      <xdr:spPr>
        <a:xfrm>
          <a:off x="13652500" y="667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84754</xdr:rowOff>
    </xdr:from>
    <xdr:ext cx="378565" cy="259045"/>
    <xdr:sp macro="" textlink="">
      <xdr:nvSpPr>
        <xdr:cNvPr id="545" name="テキスト ボックス 544"/>
        <xdr:cNvSpPr txBox="1"/>
      </xdr:nvSpPr>
      <xdr:spPr>
        <a:xfrm>
          <a:off x="13514017" y="677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164547</xdr:rowOff>
    </xdr:from>
    <xdr:to>
      <xdr:col>67</xdr:col>
      <xdr:colOff>101600</xdr:colOff>
      <xdr:row>39</xdr:row>
      <xdr:rowOff>94697</xdr:rowOff>
    </xdr:to>
    <xdr:sp macro="" textlink="">
      <xdr:nvSpPr>
        <xdr:cNvPr id="546" name="楕円 545"/>
        <xdr:cNvSpPr/>
      </xdr:nvSpPr>
      <xdr:spPr>
        <a:xfrm>
          <a:off x="12763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85824</xdr:rowOff>
    </xdr:from>
    <xdr:ext cx="378565" cy="259045"/>
    <xdr:sp macro="" textlink="">
      <xdr:nvSpPr>
        <xdr:cNvPr id="547" name="テキスト ボックス 546"/>
        <xdr:cNvSpPr txBox="1"/>
      </xdr:nvSpPr>
      <xdr:spPr>
        <a:xfrm>
          <a:off x="12625017" y="677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37072</xdr:rowOff>
    </xdr:from>
    <xdr:to>
      <xdr:col>85</xdr:col>
      <xdr:colOff>127000</xdr:colOff>
      <xdr:row>78</xdr:row>
      <xdr:rowOff>49417</xdr:rowOff>
    </xdr:to>
    <xdr:cxnSp macro="">
      <xdr:nvCxnSpPr>
        <xdr:cNvPr id="623" name="直線コネクタ 622"/>
        <xdr:cNvCxnSpPr/>
      </xdr:nvCxnSpPr>
      <xdr:spPr>
        <a:xfrm>
          <a:off x="15481300" y="13410172"/>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25574</xdr:rowOff>
    </xdr:from>
    <xdr:to>
      <xdr:col>81</xdr:col>
      <xdr:colOff>50800</xdr:colOff>
      <xdr:row>78</xdr:row>
      <xdr:rowOff>37072</xdr:rowOff>
    </xdr:to>
    <xdr:cxnSp macro="">
      <xdr:nvCxnSpPr>
        <xdr:cNvPr id="626" name="直線コネクタ 625"/>
        <xdr:cNvCxnSpPr/>
      </xdr:nvCxnSpPr>
      <xdr:spPr>
        <a:xfrm>
          <a:off x="14592300" y="13398674"/>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24445</xdr:rowOff>
    </xdr:from>
    <xdr:to>
      <xdr:col>76</xdr:col>
      <xdr:colOff>114300</xdr:colOff>
      <xdr:row>78</xdr:row>
      <xdr:rowOff>25574</xdr:rowOff>
    </xdr:to>
    <xdr:cxnSp macro="">
      <xdr:nvCxnSpPr>
        <xdr:cNvPr id="629" name="直線コネクタ 628"/>
        <xdr:cNvCxnSpPr/>
      </xdr:nvCxnSpPr>
      <xdr:spPr>
        <a:xfrm>
          <a:off x="13703300" y="13397545"/>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22492</xdr:rowOff>
    </xdr:from>
    <xdr:to>
      <xdr:col>71</xdr:col>
      <xdr:colOff>177800</xdr:colOff>
      <xdr:row>78</xdr:row>
      <xdr:rowOff>24445</xdr:rowOff>
    </xdr:to>
    <xdr:cxnSp macro="">
      <xdr:nvCxnSpPr>
        <xdr:cNvPr id="632" name="直線コネクタ 631"/>
        <xdr:cNvCxnSpPr/>
      </xdr:nvCxnSpPr>
      <xdr:spPr>
        <a:xfrm>
          <a:off x="12814300" y="13395592"/>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170067</xdr:rowOff>
    </xdr:from>
    <xdr:to>
      <xdr:col>85</xdr:col>
      <xdr:colOff>177800</xdr:colOff>
      <xdr:row>78</xdr:row>
      <xdr:rowOff>100217</xdr:rowOff>
    </xdr:to>
    <xdr:sp macro="" textlink="">
      <xdr:nvSpPr>
        <xdr:cNvPr id="642" name="楕円 641"/>
        <xdr:cNvSpPr/>
      </xdr:nvSpPr>
      <xdr:spPr>
        <a:xfrm>
          <a:off x="16268700" y="133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84994</xdr:rowOff>
    </xdr:from>
    <xdr:ext cx="534377" cy="259045"/>
    <xdr:sp macro="" textlink="">
      <xdr:nvSpPr>
        <xdr:cNvPr id="643" name="公債費該当値テキスト"/>
        <xdr:cNvSpPr txBox="1"/>
      </xdr:nvSpPr>
      <xdr:spPr>
        <a:xfrm>
          <a:off x="16370300" y="132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157722</xdr:rowOff>
    </xdr:from>
    <xdr:to>
      <xdr:col>81</xdr:col>
      <xdr:colOff>101600</xdr:colOff>
      <xdr:row>78</xdr:row>
      <xdr:rowOff>87872</xdr:rowOff>
    </xdr:to>
    <xdr:sp macro="" textlink="">
      <xdr:nvSpPr>
        <xdr:cNvPr id="644" name="楕円 643"/>
        <xdr:cNvSpPr/>
      </xdr:nvSpPr>
      <xdr:spPr>
        <a:xfrm>
          <a:off x="15430500" y="133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78999</xdr:rowOff>
    </xdr:from>
    <xdr:ext cx="534377" cy="259045"/>
    <xdr:sp macro="" textlink="">
      <xdr:nvSpPr>
        <xdr:cNvPr id="645" name="テキスト ボックス 644"/>
        <xdr:cNvSpPr txBox="1"/>
      </xdr:nvSpPr>
      <xdr:spPr>
        <a:xfrm>
          <a:off x="15214111" y="134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146224</xdr:rowOff>
    </xdr:from>
    <xdr:to>
      <xdr:col>76</xdr:col>
      <xdr:colOff>165100</xdr:colOff>
      <xdr:row>78</xdr:row>
      <xdr:rowOff>76374</xdr:rowOff>
    </xdr:to>
    <xdr:sp macro="" textlink="">
      <xdr:nvSpPr>
        <xdr:cNvPr id="646" name="楕円 645"/>
        <xdr:cNvSpPr/>
      </xdr:nvSpPr>
      <xdr:spPr>
        <a:xfrm>
          <a:off x="14541500" y="133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67501</xdr:rowOff>
    </xdr:from>
    <xdr:ext cx="534377" cy="259045"/>
    <xdr:sp macro="" textlink="">
      <xdr:nvSpPr>
        <xdr:cNvPr id="647" name="テキスト ボックス 646"/>
        <xdr:cNvSpPr txBox="1"/>
      </xdr:nvSpPr>
      <xdr:spPr>
        <a:xfrm>
          <a:off x="14325111" y="134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145095</xdr:rowOff>
    </xdr:from>
    <xdr:to>
      <xdr:col>72</xdr:col>
      <xdr:colOff>38100</xdr:colOff>
      <xdr:row>78</xdr:row>
      <xdr:rowOff>75245</xdr:rowOff>
    </xdr:to>
    <xdr:sp macro="" textlink="">
      <xdr:nvSpPr>
        <xdr:cNvPr id="648" name="楕円 647"/>
        <xdr:cNvSpPr/>
      </xdr:nvSpPr>
      <xdr:spPr>
        <a:xfrm>
          <a:off x="13652500" y="133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66372</xdr:rowOff>
    </xdr:from>
    <xdr:ext cx="534377" cy="259045"/>
    <xdr:sp macro="" textlink="">
      <xdr:nvSpPr>
        <xdr:cNvPr id="649" name="テキスト ボックス 648"/>
        <xdr:cNvSpPr txBox="1"/>
      </xdr:nvSpPr>
      <xdr:spPr>
        <a:xfrm>
          <a:off x="13436111" y="1343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143142</xdr:rowOff>
    </xdr:from>
    <xdr:to>
      <xdr:col>67</xdr:col>
      <xdr:colOff>101600</xdr:colOff>
      <xdr:row>78</xdr:row>
      <xdr:rowOff>73292</xdr:rowOff>
    </xdr:to>
    <xdr:sp macro="" textlink="">
      <xdr:nvSpPr>
        <xdr:cNvPr id="650" name="楕円 649"/>
        <xdr:cNvSpPr/>
      </xdr:nvSpPr>
      <xdr:spPr>
        <a:xfrm>
          <a:off x="12763500" y="133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64419</xdr:rowOff>
    </xdr:from>
    <xdr:ext cx="534377" cy="259045"/>
    <xdr:sp macro="" textlink="">
      <xdr:nvSpPr>
        <xdr:cNvPr id="651" name="テキスト ボックス 650"/>
        <xdr:cNvSpPr txBox="1"/>
      </xdr:nvSpPr>
      <xdr:spPr>
        <a:xfrm>
          <a:off x="12547111" y="1343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171073</xdr:rowOff>
    </xdr:from>
    <xdr:to>
      <xdr:col>85</xdr:col>
      <xdr:colOff>127000</xdr:colOff>
      <xdr:row>93</xdr:row>
      <xdr:rowOff>31152</xdr:rowOff>
    </xdr:to>
    <xdr:cxnSp macro="">
      <xdr:nvCxnSpPr>
        <xdr:cNvPr id="678" name="直線コネクタ 677"/>
        <xdr:cNvCxnSpPr/>
      </xdr:nvCxnSpPr>
      <xdr:spPr>
        <a:xfrm flipV="1">
          <a:off x="15481300" y="15601573"/>
          <a:ext cx="838200" cy="37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168887</xdr:rowOff>
    </xdr:from>
    <xdr:to>
      <xdr:col>81</xdr:col>
      <xdr:colOff>50800</xdr:colOff>
      <xdr:row>93</xdr:row>
      <xdr:rowOff>31152</xdr:rowOff>
    </xdr:to>
    <xdr:cxnSp macro="">
      <xdr:nvCxnSpPr>
        <xdr:cNvPr id="681" name="直線コネクタ 680"/>
        <xdr:cNvCxnSpPr/>
      </xdr:nvCxnSpPr>
      <xdr:spPr>
        <a:xfrm>
          <a:off x="14592300" y="15942287"/>
          <a:ext cx="889000" cy="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168887</xdr:rowOff>
    </xdr:from>
    <xdr:to>
      <xdr:col>76</xdr:col>
      <xdr:colOff>114300</xdr:colOff>
      <xdr:row>94</xdr:row>
      <xdr:rowOff>73059</xdr:rowOff>
    </xdr:to>
    <xdr:cxnSp macro="">
      <xdr:nvCxnSpPr>
        <xdr:cNvPr id="684" name="直線コネクタ 683"/>
        <xdr:cNvCxnSpPr/>
      </xdr:nvCxnSpPr>
      <xdr:spPr>
        <a:xfrm flipV="1">
          <a:off x="13703300" y="15942287"/>
          <a:ext cx="889000" cy="24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96814</xdr:rowOff>
    </xdr:from>
    <xdr:to>
      <xdr:col>71</xdr:col>
      <xdr:colOff>177800</xdr:colOff>
      <xdr:row>94</xdr:row>
      <xdr:rowOff>73059</xdr:rowOff>
    </xdr:to>
    <xdr:cxnSp macro="">
      <xdr:nvCxnSpPr>
        <xdr:cNvPr id="687" name="直線コネクタ 686"/>
        <xdr:cNvCxnSpPr/>
      </xdr:nvCxnSpPr>
      <xdr:spPr>
        <a:xfrm>
          <a:off x="12814300" y="16041664"/>
          <a:ext cx="889000" cy="14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120273</xdr:rowOff>
    </xdr:from>
    <xdr:to>
      <xdr:col>85</xdr:col>
      <xdr:colOff>177800</xdr:colOff>
      <xdr:row>91</xdr:row>
      <xdr:rowOff>50423</xdr:rowOff>
    </xdr:to>
    <xdr:sp macro="" textlink="">
      <xdr:nvSpPr>
        <xdr:cNvPr id="697" name="楕円 696"/>
        <xdr:cNvSpPr/>
      </xdr:nvSpPr>
      <xdr:spPr>
        <a:xfrm>
          <a:off x="16268700" y="155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143150</xdr:rowOff>
    </xdr:from>
    <xdr:ext cx="599010" cy="259045"/>
    <xdr:sp macro="" textlink="">
      <xdr:nvSpPr>
        <xdr:cNvPr id="698" name="積立金該当値テキスト"/>
        <xdr:cNvSpPr txBox="1"/>
      </xdr:nvSpPr>
      <xdr:spPr>
        <a:xfrm>
          <a:off x="16370300" y="1540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151802</xdr:rowOff>
    </xdr:from>
    <xdr:to>
      <xdr:col>81</xdr:col>
      <xdr:colOff>101600</xdr:colOff>
      <xdr:row>93</xdr:row>
      <xdr:rowOff>81952</xdr:rowOff>
    </xdr:to>
    <xdr:sp macro="" textlink="">
      <xdr:nvSpPr>
        <xdr:cNvPr id="699" name="楕円 698"/>
        <xdr:cNvSpPr/>
      </xdr:nvSpPr>
      <xdr:spPr>
        <a:xfrm>
          <a:off x="15430500" y="159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98479</xdr:rowOff>
    </xdr:from>
    <xdr:ext cx="599010" cy="259045"/>
    <xdr:sp macro="" textlink="">
      <xdr:nvSpPr>
        <xdr:cNvPr id="700" name="テキスト ボックス 699"/>
        <xdr:cNvSpPr txBox="1"/>
      </xdr:nvSpPr>
      <xdr:spPr>
        <a:xfrm>
          <a:off x="15181795" y="1570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118087</xdr:rowOff>
    </xdr:from>
    <xdr:to>
      <xdr:col>76</xdr:col>
      <xdr:colOff>165100</xdr:colOff>
      <xdr:row>93</xdr:row>
      <xdr:rowOff>48237</xdr:rowOff>
    </xdr:to>
    <xdr:sp macro="" textlink="">
      <xdr:nvSpPr>
        <xdr:cNvPr id="701" name="楕円 700"/>
        <xdr:cNvSpPr/>
      </xdr:nvSpPr>
      <xdr:spPr>
        <a:xfrm>
          <a:off x="14541500" y="1589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64764</xdr:rowOff>
    </xdr:from>
    <xdr:ext cx="599010" cy="259045"/>
    <xdr:sp macro="" textlink="">
      <xdr:nvSpPr>
        <xdr:cNvPr id="702" name="テキスト ボックス 701"/>
        <xdr:cNvSpPr txBox="1"/>
      </xdr:nvSpPr>
      <xdr:spPr>
        <a:xfrm>
          <a:off x="14292795" y="1566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22259</xdr:rowOff>
    </xdr:from>
    <xdr:to>
      <xdr:col>72</xdr:col>
      <xdr:colOff>38100</xdr:colOff>
      <xdr:row>94</xdr:row>
      <xdr:rowOff>123859</xdr:rowOff>
    </xdr:to>
    <xdr:sp macro="" textlink="">
      <xdr:nvSpPr>
        <xdr:cNvPr id="703" name="楕円 702"/>
        <xdr:cNvSpPr/>
      </xdr:nvSpPr>
      <xdr:spPr>
        <a:xfrm>
          <a:off x="13652500" y="161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140386</xdr:rowOff>
    </xdr:from>
    <xdr:ext cx="534377" cy="259045"/>
    <xdr:sp macro="" textlink="">
      <xdr:nvSpPr>
        <xdr:cNvPr id="704" name="テキスト ボックス 703"/>
        <xdr:cNvSpPr txBox="1"/>
      </xdr:nvSpPr>
      <xdr:spPr>
        <a:xfrm>
          <a:off x="13436111" y="1591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46014</xdr:rowOff>
    </xdr:from>
    <xdr:to>
      <xdr:col>67</xdr:col>
      <xdr:colOff>101600</xdr:colOff>
      <xdr:row>93</xdr:row>
      <xdr:rowOff>147614</xdr:rowOff>
    </xdr:to>
    <xdr:sp macro="" textlink="">
      <xdr:nvSpPr>
        <xdr:cNvPr id="705" name="楕円 704"/>
        <xdr:cNvSpPr/>
      </xdr:nvSpPr>
      <xdr:spPr>
        <a:xfrm>
          <a:off x="12763500" y="1599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164141</xdr:rowOff>
    </xdr:from>
    <xdr:ext cx="534377" cy="259045"/>
    <xdr:sp macro="" textlink="">
      <xdr:nvSpPr>
        <xdr:cNvPr id="706" name="テキスト ボックス 705"/>
        <xdr:cNvSpPr txBox="1"/>
      </xdr:nvSpPr>
      <xdr:spPr>
        <a:xfrm>
          <a:off x="12547111" y="1576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114238</xdr:rowOff>
    </xdr:from>
    <xdr:to>
      <xdr:col>116</xdr:col>
      <xdr:colOff>63500</xdr:colOff>
      <xdr:row>58</xdr:row>
      <xdr:rowOff>116513</xdr:rowOff>
    </xdr:to>
    <xdr:cxnSp macro="">
      <xdr:nvCxnSpPr>
        <xdr:cNvPr id="792" name="直線コネクタ 791"/>
        <xdr:cNvCxnSpPr/>
      </xdr:nvCxnSpPr>
      <xdr:spPr>
        <a:xfrm>
          <a:off x="21323300" y="10058338"/>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151713</xdr:rowOff>
    </xdr:from>
    <xdr:ext cx="469744" cy="259045"/>
    <xdr:sp macro="" textlink="">
      <xdr:nvSpPr>
        <xdr:cNvPr id="793" name="貸付金平均値テキスト"/>
        <xdr:cNvSpPr txBox="1"/>
      </xdr:nvSpPr>
      <xdr:spPr>
        <a:xfrm>
          <a:off x="22212300" y="1009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114238</xdr:rowOff>
    </xdr:from>
    <xdr:to>
      <xdr:col>111</xdr:col>
      <xdr:colOff>177800</xdr:colOff>
      <xdr:row>59</xdr:row>
      <xdr:rowOff>45517</xdr:rowOff>
    </xdr:to>
    <xdr:cxnSp macro="">
      <xdr:nvCxnSpPr>
        <xdr:cNvPr id="795" name="直線コネクタ 794"/>
        <xdr:cNvCxnSpPr/>
      </xdr:nvCxnSpPr>
      <xdr:spPr>
        <a:xfrm flipV="1">
          <a:off x="20434300" y="10058338"/>
          <a:ext cx="889000" cy="10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45451</xdr:rowOff>
    </xdr:from>
    <xdr:to>
      <xdr:col>107</xdr:col>
      <xdr:colOff>50800</xdr:colOff>
      <xdr:row>59</xdr:row>
      <xdr:rowOff>45517</xdr:rowOff>
    </xdr:to>
    <xdr:cxnSp macro="">
      <xdr:nvCxnSpPr>
        <xdr:cNvPr id="798" name="直線コネクタ 797"/>
        <xdr:cNvCxnSpPr/>
      </xdr:nvCxnSpPr>
      <xdr:spPr>
        <a:xfrm>
          <a:off x="19545300" y="10161001"/>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45169</xdr:rowOff>
    </xdr:from>
    <xdr:to>
      <xdr:col>102</xdr:col>
      <xdr:colOff>114300</xdr:colOff>
      <xdr:row>59</xdr:row>
      <xdr:rowOff>45451</xdr:rowOff>
    </xdr:to>
    <xdr:cxnSp macro="">
      <xdr:nvCxnSpPr>
        <xdr:cNvPr id="801" name="直線コネクタ 800"/>
        <xdr:cNvCxnSpPr/>
      </xdr:nvCxnSpPr>
      <xdr:spPr>
        <a:xfrm>
          <a:off x="18656300" y="10160719"/>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116389</xdr:rowOff>
    </xdr:from>
    <xdr:ext cx="469744" cy="259045"/>
    <xdr:sp macro="" textlink="">
      <xdr:nvSpPr>
        <xdr:cNvPr id="803" name="テキスト ボックス 802"/>
        <xdr:cNvSpPr txBox="1"/>
      </xdr:nvSpPr>
      <xdr:spPr>
        <a:xfrm>
          <a:off x="19310428" y="102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113624</xdr:rowOff>
    </xdr:from>
    <xdr:ext cx="469744" cy="259045"/>
    <xdr:sp macro="" textlink="">
      <xdr:nvSpPr>
        <xdr:cNvPr id="805" name="テキスト ボックス 804"/>
        <xdr:cNvSpPr txBox="1"/>
      </xdr:nvSpPr>
      <xdr:spPr>
        <a:xfrm>
          <a:off x="18421428" y="102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65713</xdr:rowOff>
    </xdr:from>
    <xdr:to>
      <xdr:col>116</xdr:col>
      <xdr:colOff>114300</xdr:colOff>
      <xdr:row>58</xdr:row>
      <xdr:rowOff>167313</xdr:rowOff>
    </xdr:to>
    <xdr:sp macro="" textlink="">
      <xdr:nvSpPr>
        <xdr:cNvPr id="811" name="楕円 810"/>
        <xdr:cNvSpPr/>
      </xdr:nvSpPr>
      <xdr:spPr>
        <a:xfrm>
          <a:off x="22110700" y="1000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88590</xdr:rowOff>
    </xdr:from>
    <xdr:ext cx="534377" cy="259045"/>
    <xdr:sp macro="" textlink="">
      <xdr:nvSpPr>
        <xdr:cNvPr id="812" name="貸付金該当値テキスト"/>
        <xdr:cNvSpPr txBox="1"/>
      </xdr:nvSpPr>
      <xdr:spPr>
        <a:xfrm>
          <a:off x="22212300" y="986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63438</xdr:rowOff>
    </xdr:from>
    <xdr:to>
      <xdr:col>112</xdr:col>
      <xdr:colOff>38100</xdr:colOff>
      <xdr:row>58</xdr:row>
      <xdr:rowOff>165038</xdr:rowOff>
    </xdr:to>
    <xdr:sp macro="" textlink="">
      <xdr:nvSpPr>
        <xdr:cNvPr id="813" name="楕円 812"/>
        <xdr:cNvSpPr/>
      </xdr:nvSpPr>
      <xdr:spPr>
        <a:xfrm>
          <a:off x="21272500" y="100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10115</xdr:rowOff>
    </xdr:from>
    <xdr:ext cx="534377" cy="259045"/>
    <xdr:sp macro="" textlink="">
      <xdr:nvSpPr>
        <xdr:cNvPr id="814" name="テキスト ボックス 813"/>
        <xdr:cNvSpPr txBox="1"/>
      </xdr:nvSpPr>
      <xdr:spPr>
        <a:xfrm>
          <a:off x="21056111" y="978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166167</xdr:rowOff>
    </xdr:from>
    <xdr:to>
      <xdr:col>107</xdr:col>
      <xdr:colOff>101600</xdr:colOff>
      <xdr:row>59</xdr:row>
      <xdr:rowOff>96317</xdr:rowOff>
    </xdr:to>
    <xdr:sp macro="" textlink="">
      <xdr:nvSpPr>
        <xdr:cNvPr id="815" name="楕円 814"/>
        <xdr:cNvSpPr/>
      </xdr:nvSpPr>
      <xdr:spPr>
        <a:xfrm>
          <a:off x="20383500" y="101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112844</xdr:rowOff>
    </xdr:from>
    <xdr:ext cx="469744" cy="259045"/>
    <xdr:sp macro="" textlink="">
      <xdr:nvSpPr>
        <xdr:cNvPr id="816" name="テキスト ボックス 815"/>
        <xdr:cNvSpPr txBox="1"/>
      </xdr:nvSpPr>
      <xdr:spPr>
        <a:xfrm>
          <a:off x="20199428" y="988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166101</xdr:rowOff>
    </xdr:from>
    <xdr:to>
      <xdr:col>102</xdr:col>
      <xdr:colOff>165100</xdr:colOff>
      <xdr:row>59</xdr:row>
      <xdr:rowOff>96251</xdr:rowOff>
    </xdr:to>
    <xdr:sp macro="" textlink="">
      <xdr:nvSpPr>
        <xdr:cNvPr id="817" name="楕円 816"/>
        <xdr:cNvSpPr/>
      </xdr:nvSpPr>
      <xdr:spPr>
        <a:xfrm>
          <a:off x="19494500" y="101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112778</xdr:rowOff>
    </xdr:from>
    <xdr:ext cx="469744" cy="259045"/>
    <xdr:sp macro="" textlink="">
      <xdr:nvSpPr>
        <xdr:cNvPr id="818" name="テキスト ボックス 817"/>
        <xdr:cNvSpPr txBox="1"/>
      </xdr:nvSpPr>
      <xdr:spPr>
        <a:xfrm>
          <a:off x="19310428" y="988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165819</xdr:rowOff>
    </xdr:from>
    <xdr:to>
      <xdr:col>98</xdr:col>
      <xdr:colOff>38100</xdr:colOff>
      <xdr:row>59</xdr:row>
      <xdr:rowOff>95969</xdr:rowOff>
    </xdr:to>
    <xdr:sp macro="" textlink="">
      <xdr:nvSpPr>
        <xdr:cNvPr id="819" name="楕円 818"/>
        <xdr:cNvSpPr/>
      </xdr:nvSpPr>
      <xdr:spPr>
        <a:xfrm>
          <a:off x="18605500" y="101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112496</xdr:rowOff>
    </xdr:from>
    <xdr:ext cx="469744" cy="259045"/>
    <xdr:sp macro="" textlink="">
      <xdr:nvSpPr>
        <xdr:cNvPr id="820" name="テキスト ボックス 819"/>
        <xdr:cNvSpPr txBox="1"/>
      </xdr:nvSpPr>
      <xdr:spPr>
        <a:xfrm>
          <a:off x="18421428" y="98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130604</xdr:rowOff>
    </xdr:from>
    <xdr:to>
      <xdr:col>116</xdr:col>
      <xdr:colOff>63500</xdr:colOff>
      <xdr:row>76</xdr:row>
      <xdr:rowOff>156682</xdr:rowOff>
    </xdr:to>
    <xdr:cxnSp macro="">
      <xdr:nvCxnSpPr>
        <xdr:cNvPr id="852" name="直線コネクタ 851"/>
        <xdr:cNvCxnSpPr/>
      </xdr:nvCxnSpPr>
      <xdr:spPr>
        <a:xfrm flipV="1">
          <a:off x="21323300" y="13160804"/>
          <a:ext cx="8382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71137</xdr:rowOff>
    </xdr:from>
    <xdr:to>
      <xdr:col>111</xdr:col>
      <xdr:colOff>177800</xdr:colOff>
      <xdr:row>76</xdr:row>
      <xdr:rowOff>156682</xdr:rowOff>
    </xdr:to>
    <xdr:cxnSp macro="">
      <xdr:nvCxnSpPr>
        <xdr:cNvPr id="855" name="直線コネクタ 854"/>
        <xdr:cNvCxnSpPr/>
      </xdr:nvCxnSpPr>
      <xdr:spPr>
        <a:xfrm>
          <a:off x="20434300" y="13101337"/>
          <a:ext cx="889000" cy="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71137</xdr:rowOff>
    </xdr:from>
    <xdr:to>
      <xdr:col>107</xdr:col>
      <xdr:colOff>50800</xdr:colOff>
      <xdr:row>76</xdr:row>
      <xdr:rowOff>108545</xdr:rowOff>
    </xdr:to>
    <xdr:cxnSp macro="">
      <xdr:nvCxnSpPr>
        <xdr:cNvPr id="858" name="直線コネクタ 857"/>
        <xdr:cNvCxnSpPr/>
      </xdr:nvCxnSpPr>
      <xdr:spPr>
        <a:xfrm flipV="1">
          <a:off x="19545300" y="13101337"/>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49941</xdr:rowOff>
    </xdr:from>
    <xdr:to>
      <xdr:col>102</xdr:col>
      <xdr:colOff>114300</xdr:colOff>
      <xdr:row>76</xdr:row>
      <xdr:rowOff>108545</xdr:rowOff>
    </xdr:to>
    <xdr:cxnSp macro="">
      <xdr:nvCxnSpPr>
        <xdr:cNvPr id="861" name="直線コネクタ 860"/>
        <xdr:cNvCxnSpPr/>
      </xdr:nvCxnSpPr>
      <xdr:spPr>
        <a:xfrm>
          <a:off x="18656300" y="13080141"/>
          <a:ext cx="889000" cy="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79804</xdr:rowOff>
    </xdr:from>
    <xdr:to>
      <xdr:col>116</xdr:col>
      <xdr:colOff>114300</xdr:colOff>
      <xdr:row>77</xdr:row>
      <xdr:rowOff>9954</xdr:rowOff>
    </xdr:to>
    <xdr:sp macro="" textlink="">
      <xdr:nvSpPr>
        <xdr:cNvPr id="871" name="楕円 870"/>
        <xdr:cNvSpPr/>
      </xdr:nvSpPr>
      <xdr:spPr>
        <a:xfrm>
          <a:off x="22110700" y="131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58231</xdr:rowOff>
    </xdr:from>
    <xdr:ext cx="534377" cy="259045"/>
    <xdr:sp macro="" textlink="">
      <xdr:nvSpPr>
        <xdr:cNvPr id="872" name="繰出金該当値テキスト"/>
        <xdr:cNvSpPr txBox="1"/>
      </xdr:nvSpPr>
      <xdr:spPr>
        <a:xfrm>
          <a:off x="22212300" y="1308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105882</xdr:rowOff>
    </xdr:from>
    <xdr:to>
      <xdr:col>112</xdr:col>
      <xdr:colOff>38100</xdr:colOff>
      <xdr:row>77</xdr:row>
      <xdr:rowOff>36032</xdr:rowOff>
    </xdr:to>
    <xdr:sp macro="" textlink="">
      <xdr:nvSpPr>
        <xdr:cNvPr id="873" name="楕円 872"/>
        <xdr:cNvSpPr/>
      </xdr:nvSpPr>
      <xdr:spPr>
        <a:xfrm>
          <a:off x="21272500" y="131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27159</xdr:rowOff>
    </xdr:from>
    <xdr:ext cx="534377" cy="259045"/>
    <xdr:sp macro="" textlink="">
      <xdr:nvSpPr>
        <xdr:cNvPr id="874" name="テキスト ボックス 873"/>
        <xdr:cNvSpPr txBox="1"/>
      </xdr:nvSpPr>
      <xdr:spPr>
        <a:xfrm>
          <a:off x="21056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20337</xdr:rowOff>
    </xdr:from>
    <xdr:to>
      <xdr:col>107</xdr:col>
      <xdr:colOff>101600</xdr:colOff>
      <xdr:row>76</xdr:row>
      <xdr:rowOff>121937</xdr:rowOff>
    </xdr:to>
    <xdr:sp macro="" textlink="">
      <xdr:nvSpPr>
        <xdr:cNvPr id="875" name="楕円 874"/>
        <xdr:cNvSpPr/>
      </xdr:nvSpPr>
      <xdr:spPr>
        <a:xfrm>
          <a:off x="20383500" y="130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113064</xdr:rowOff>
    </xdr:from>
    <xdr:ext cx="534377" cy="259045"/>
    <xdr:sp macro="" textlink="">
      <xdr:nvSpPr>
        <xdr:cNvPr id="876" name="テキスト ボックス 875"/>
        <xdr:cNvSpPr txBox="1"/>
      </xdr:nvSpPr>
      <xdr:spPr>
        <a:xfrm>
          <a:off x="20167111" y="131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57745</xdr:rowOff>
    </xdr:from>
    <xdr:to>
      <xdr:col>102</xdr:col>
      <xdr:colOff>165100</xdr:colOff>
      <xdr:row>76</xdr:row>
      <xdr:rowOff>159345</xdr:rowOff>
    </xdr:to>
    <xdr:sp macro="" textlink="">
      <xdr:nvSpPr>
        <xdr:cNvPr id="877" name="楕円 876"/>
        <xdr:cNvSpPr/>
      </xdr:nvSpPr>
      <xdr:spPr>
        <a:xfrm>
          <a:off x="19494500" y="130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150472</xdr:rowOff>
    </xdr:from>
    <xdr:ext cx="534377" cy="259045"/>
    <xdr:sp macro="" textlink="">
      <xdr:nvSpPr>
        <xdr:cNvPr id="878" name="テキスト ボックス 877"/>
        <xdr:cNvSpPr txBox="1"/>
      </xdr:nvSpPr>
      <xdr:spPr>
        <a:xfrm>
          <a:off x="19278111" y="1318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170591</xdr:rowOff>
    </xdr:from>
    <xdr:to>
      <xdr:col>98</xdr:col>
      <xdr:colOff>38100</xdr:colOff>
      <xdr:row>76</xdr:row>
      <xdr:rowOff>100741</xdr:rowOff>
    </xdr:to>
    <xdr:sp macro="" textlink="">
      <xdr:nvSpPr>
        <xdr:cNvPr id="879" name="楕円 878"/>
        <xdr:cNvSpPr/>
      </xdr:nvSpPr>
      <xdr:spPr>
        <a:xfrm>
          <a:off x="18605500" y="130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91868</xdr:rowOff>
    </xdr:from>
    <xdr:ext cx="534377" cy="259045"/>
    <xdr:sp macro="" textlink="">
      <xdr:nvSpPr>
        <xdr:cNvPr id="880" name="テキスト ボックス 879"/>
        <xdr:cNvSpPr txBox="1"/>
      </xdr:nvSpPr>
      <xdr:spPr>
        <a:xfrm>
          <a:off x="18389111" y="1312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近年の普通建設事業費の大幅な減少については、数年来続いてきたまちづくり交付金事業、風越公園整備事業、軽井沢中学校建設事業といった大型事業が終了したことが主な要因である。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年度には増加に転じ、再び減少になった主な要因として、二酸化炭素排出抑制対策事業や、町道借宿バイパス線新設改良の事業完了によるものである。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都市基盤や公共施設の維持管理費の比重が大きくなっていく中で、個別施設毎の長寿命化計画により、公共施設等の適正管理をを行い、事後保全から予防保全にシフトしていることから、維持補修費も増加傾向にあり、横這い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については、会計年度任用職員制度への移行が要因となり、令和２年度以降増加している。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積立金についてはふるさと納税等により増加となった。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21,231
20,700
156.03
17,792,435
16,236,560
1,373,940
9,275,597
2,123,893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47498</xdr:rowOff>
    </xdr:from>
    <xdr:to>
      <xdr:col>24</xdr:col>
      <xdr:colOff>62865</xdr:colOff>
      <xdr:row>39</xdr:row>
      <xdr:rowOff>133604</xdr:rowOff>
    </xdr:to>
    <xdr:cxnSp macro="">
      <xdr:nvCxnSpPr>
        <xdr:cNvPr id="56" name="直線コネクタ 55"/>
        <xdr:cNvCxnSpPr/>
      </xdr:nvCxnSpPr>
      <xdr:spPr>
        <a:xfrm flipV="1">
          <a:off x="4633595" y="5533898"/>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137431</xdr:rowOff>
    </xdr:from>
    <xdr:ext cx="469744" cy="259045"/>
    <xdr:sp macro="" textlink="">
      <xdr:nvSpPr>
        <xdr:cNvPr id="57" name="議会費最小値テキスト"/>
        <xdr:cNvSpPr txBox="1"/>
      </xdr:nvSpPr>
      <xdr:spPr>
        <a:xfrm>
          <a:off x="4686300" y="682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133604</xdr:rowOff>
    </xdr:from>
    <xdr:to>
      <xdr:col>24</xdr:col>
      <xdr:colOff>152400</xdr:colOff>
      <xdr:row>39</xdr:row>
      <xdr:rowOff>133604</xdr:rowOff>
    </xdr:to>
    <xdr:cxnSp macro="">
      <xdr:nvCxnSpPr>
        <xdr:cNvPr id="58" name="直線コネクタ 57"/>
        <xdr:cNvCxnSpPr/>
      </xdr:nvCxnSpPr>
      <xdr:spPr>
        <a:xfrm>
          <a:off x="4546600" y="682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165625</xdr:rowOff>
    </xdr:from>
    <xdr:ext cx="469744" cy="259045"/>
    <xdr:sp macro="" textlink="">
      <xdr:nvSpPr>
        <xdr:cNvPr id="59" name="議会費最大値テキスト"/>
        <xdr:cNvSpPr txBox="1"/>
      </xdr:nvSpPr>
      <xdr:spPr>
        <a:xfrm>
          <a:off x="4686300" y="53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47498</xdr:rowOff>
    </xdr:from>
    <xdr:to>
      <xdr:col>24</xdr:col>
      <xdr:colOff>152400</xdr:colOff>
      <xdr:row>32</xdr:row>
      <xdr:rowOff>47498</xdr:rowOff>
    </xdr:to>
    <xdr:cxnSp macro="">
      <xdr:nvCxnSpPr>
        <xdr:cNvPr id="60" name="直線コネクタ 59"/>
        <xdr:cNvCxnSpPr/>
      </xdr:nvCxnSpPr>
      <xdr:spPr>
        <a:xfrm>
          <a:off x="4546600" y="553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15113</xdr:rowOff>
    </xdr:from>
    <xdr:to>
      <xdr:col>24</xdr:col>
      <xdr:colOff>63500</xdr:colOff>
      <xdr:row>34</xdr:row>
      <xdr:rowOff>113411</xdr:rowOff>
    </xdr:to>
    <xdr:cxnSp macro="">
      <xdr:nvCxnSpPr>
        <xdr:cNvPr id="61" name="直線コネクタ 60"/>
        <xdr:cNvCxnSpPr/>
      </xdr:nvCxnSpPr>
      <xdr:spPr>
        <a:xfrm>
          <a:off x="3797300" y="5844413"/>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74566</xdr:rowOff>
    </xdr:from>
    <xdr:ext cx="469744" cy="259045"/>
    <xdr:sp macro="" textlink="">
      <xdr:nvSpPr>
        <xdr:cNvPr id="62" name="議会費平均値テキスト"/>
        <xdr:cNvSpPr txBox="1"/>
      </xdr:nvSpPr>
      <xdr:spPr>
        <a:xfrm>
          <a:off x="4686300" y="60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63" name="フローチャート: 判断 62"/>
        <xdr:cNvSpPr/>
      </xdr:nvSpPr>
      <xdr:spPr>
        <a:xfrm>
          <a:off x="4584700" y="6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80645</xdr:rowOff>
    </xdr:from>
    <xdr:to>
      <xdr:col>19</xdr:col>
      <xdr:colOff>177800</xdr:colOff>
      <xdr:row>34</xdr:row>
      <xdr:rowOff>15113</xdr:rowOff>
    </xdr:to>
    <xdr:cxnSp macro="">
      <xdr:nvCxnSpPr>
        <xdr:cNvPr id="64" name="直線コネクタ 63"/>
        <xdr:cNvCxnSpPr/>
      </xdr:nvCxnSpPr>
      <xdr:spPr>
        <a:xfrm>
          <a:off x="2908300" y="5567045"/>
          <a:ext cx="889000" cy="2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44323</xdr:rowOff>
    </xdr:from>
    <xdr:to>
      <xdr:col>20</xdr:col>
      <xdr:colOff>38100</xdr:colOff>
      <xdr:row>35</xdr:row>
      <xdr:rowOff>145923</xdr:rowOff>
    </xdr:to>
    <xdr:sp macro="" textlink="">
      <xdr:nvSpPr>
        <xdr:cNvPr id="65" name="フローチャート: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137050</xdr:rowOff>
    </xdr:from>
    <xdr:ext cx="469744" cy="259045"/>
    <xdr:sp macro="" textlink="">
      <xdr:nvSpPr>
        <xdr:cNvPr id="66" name="テキスト ボックス 65"/>
        <xdr:cNvSpPr txBox="1"/>
      </xdr:nvSpPr>
      <xdr:spPr>
        <a:xfrm>
          <a:off x="3562428"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80645</xdr:rowOff>
    </xdr:from>
    <xdr:to>
      <xdr:col>15</xdr:col>
      <xdr:colOff>50800</xdr:colOff>
      <xdr:row>32</xdr:row>
      <xdr:rowOff>97028</xdr:rowOff>
    </xdr:to>
    <xdr:cxnSp macro="">
      <xdr:nvCxnSpPr>
        <xdr:cNvPr id="67" name="直線コネクタ 66"/>
        <xdr:cNvCxnSpPr/>
      </xdr:nvCxnSpPr>
      <xdr:spPr>
        <a:xfrm flipV="1">
          <a:off x="2019300" y="556704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159385</xdr:rowOff>
    </xdr:from>
    <xdr:to>
      <xdr:col>15</xdr:col>
      <xdr:colOff>101600</xdr:colOff>
      <xdr:row>35</xdr:row>
      <xdr:rowOff>89535</xdr:rowOff>
    </xdr:to>
    <xdr:sp macro="" textlink="">
      <xdr:nvSpPr>
        <xdr:cNvPr id="68" name="フローチャート: 判断 67"/>
        <xdr:cNvSpPr/>
      </xdr:nvSpPr>
      <xdr:spPr>
        <a:xfrm>
          <a:off x="2857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80662</xdr:rowOff>
    </xdr:from>
    <xdr:ext cx="469744" cy="259045"/>
    <xdr:sp macro="" textlink="">
      <xdr:nvSpPr>
        <xdr:cNvPr id="69" name="テキスト ボックス 68"/>
        <xdr:cNvSpPr txBox="1"/>
      </xdr:nvSpPr>
      <xdr:spPr>
        <a:xfrm>
          <a:off x="2673428"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146939</xdr:rowOff>
    </xdr:from>
    <xdr:to>
      <xdr:col>10</xdr:col>
      <xdr:colOff>114300</xdr:colOff>
      <xdr:row>32</xdr:row>
      <xdr:rowOff>97028</xdr:rowOff>
    </xdr:to>
    <xdr:cxnSp macro="">
      <xdr:nvCxnSpPr>
        <xdr:cNvPr id="70" name="直線コネクタ 69"/>
        <xdr:cNvCxnSpPr/>
      </xdr:nvCxnSpPr>
      <xdr:spPr>
        <a:xfrm>
          <a:off x="1130300" y="5461889"/>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31369</xdr:rowOff>
    </xdr:from>
    <xdr:to>
      <xdr:col>10</xdr:col>
      <xdr:colOff>165100</xdr:colOff>
      <xdr:row>35</xdr:row>
      <xdr:rowOff>132969</xdr:rowOff>
    </xdr:to>
    <xdr:sp macro="" textlink="">
      <xdr:nvSpPr>
        <xdr:cNvPr id="71" name="フローチャート: 判断 70"/>
        <xdr:cNvSpPr/>
      </xdr:nvSpPr>
      <xdr:spPr>
        <a:xfrm>
          <a:off x="1968500" y="603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124096</xdr:rowOff>
    </xdr:from>
    <xdr:ext cx="469744" cy="259045"/>
    <xdr:sp macro="" textlink="">
      <xdr:nvSpPr>
        <xdr:cNvPr id="72" name="テキスト ボックス 71"/>
        <xdr:cNvSpPr txBox="1"/>
      </xdr:nvSpPr>
      <xdr:spPr>
        <a:xfrm>
          <a:off x="1784428" y="61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10033</xdr:rowOff>
    </xdr:from>
    <xdr:to>
      <xdr:col>6</xdr:col>
      <xdr:colOff>38100</xdr:colOff>
      <xdr:row>35</xdr:row>
      <xdr:rowOff>111633</xdr:rowOff>
    </xdr:to>
    <xdr:sp macro="" textlink="">
      <xdr:nvSpPr>
        <xdr:cNvPr id="73" name="フローチャート: 判断 72"/>
        <xdr:cNvSpPr/>
      </xdr:nvSpPr>
      <xdr:spPr>
        <a:xfrm>
          <a:off x="1079500" y="60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102760</xdr:rowOff>
    </xdr:from>
    <xdr:ext cx="469744" cy="259045"/>
    <xdr:sp macro="" textlink="">
      <xdr:nvSpPr>
        <xdr:cNvPr id="74" name="テキスト ボックス 73"/>
        <xdr:cNvSpPr txBox="1"/>
      </xdr:nvSpPr>
      <xdr:spPr>
        <a:xfrm>
          <a:off x="895428"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62611</xdr:rowOff>
    </xdr:from>
    <xdr:to>
      <xdr:col>24</xdr:col>
      <xdr:colOff>114300</xdr:colOff>
      <xdr:row>34</xdr:row>
      <xdr:rowOff>164211</xdr:rowOff>
    </xdr:to>
    <xdr:sp macro="" textlink="">
      <xdr:nvSpPr>
        <xdr:cNvPr id="80" name="楕円 79"/>
        <xdr:cNvSpPr/>
      </xdr:nvSpPr>
      <xdr:spPr>
        <a:xfrm>
          <a:off x="45847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85488</xdr:rowOff>
    </xdr:from>
    <xdr:ext cx="469744" cy="259045"/>
    <xdr:sp macro="" textlink="">
      <xdr:nvSpPr>
        <xdr:cNvPr id="81" name="議会費該当値テキスト"/>
        <xdr:cNvSpPr txBox="1"/>
      </xdr:nvSpPr>
      <xdr:spPr>
        <a:xfrm>
          <a:off x="4686300" y="57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135763</xdr:rowOff>
    </xdr:from>
    <xdr:to>
      <xdr:col>20</xdr:col>
      <xdr:colOff>38100</xdr:colOff>
      <xdr:row>34</xdr:row>
      <xdr:rowOff>65913</xdr:rowOff>
    </xdr:to>
    <xdr:sp macro="" textlink="">
      <xdr:nvSpPr>
        <xdr:cNvPr id="82" name="楕円 81"/>
        <xdr:cNvSpPr/>
      </xdr:nvSpPr>
      <xdr:spPr>
        <a:xfrm>
          <a:off x="3746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82440</xdr:rowOff>
    </xdr:from>
    <xdr:ext cx="469744" cy="259045"/>
    <xdr:sp macro="" textlink="">
      <xdr:nvSpPr>
        <xdr:cNvPr id="83" name="テキスト ボックス 82"/>
        <xdr:cNvSpPr txBox="1"/>
      </xdr:nvSpPr>
      <xdr:spPr>
        <a:xfrm>
          <a:off x="3562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29845</xdr:rowOff>
    </xdr:from>
    <xdr:to>
      <xdr:col>15</xdr:col>
      <xdr:colOff>101600</xdr:colOff>
      <xdr:row>32</xdr:row>
      <xdr:rowOff>131445</xdr:rowOff>
    </xdr:to>
    <xdr:sp macro="" textlink="">
      <xdr:nvSpPr>
        <xdr:cNvPr id="84" name="楕円 83"/>
        <xdr:cNvSpPr/>
      </xdr:nvSpPr>
      <xdr:spPr>
        <a:xfrm>
          <a:off x="2857500" y="55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147972</xdr:rowOff>
    </xdr:from>
    <xdr:ext cx="469744" cy="259045"/>
    <xdr:sp macro="" textlink="">
      <xdr:nvSpPr>
        <xdr:cNvPr id="85" name="テキスト ボックス 84"/>
        <xdr:cNvSpPr txBox="1"/>
      </xdr:nvSpPr>
      <xdr:spPr>
        <a:xfrm>
          <a:off x="2673428" y="52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46228</xdr:rowOff>
    </xdr:from>
    <xdr:to>
      <xdr:col>10</xdr:col>
      <xdr:colOff>165100</xdr:colOff>
      <xdr:row>32</xdr:row>
      <xdr:rowOff>147828</xdr:rowOff>
    </xdr:to>
    <xdr:sp macro="" textlink="">
      <xdr:nvSpPr>
        <xdr:cNvPr id="86" name="楕円 85"/>
        <xdr:cNvSpPr/>
      </xdr:nvSpPr>
      <xdr:spPr>
        <a:xfrm>
          <a:off x="1968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164355</xdr:rowOff>
    </xdr:from>
    <xdr:ext cx="469744" cy="259045"/>
    <xdr:sp macro="" textlink="">
      <xdr:nvSpPr>
        <xdr:cNvPr id="87" name="テキスト ボックス 86"/>
        <xdr:cNvSpPr txBox="1"/>
      </xdr:nvSpPr>
      <xdr:spPr>
        <a:xfrm>
          <a:off x="1784428" y="53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96139</xdr:rowOff>
    </xdr:from>
    <xdr:to>
      <xdr:col>6</xdr:col>
      <xdr:colOff>38100</xdr:colOff>
      <xdr:row>32</xdr:row>
      <xdr:rowOff>26289</xdr:rowOff>
    </xdr:to>
    <xdr:sp macro="" textlink="">
      <xdr:nvSpPr>
        <xdr:cNvPr id="88" name="楕円 87"/>
        <xdr:cNvSpPr/>
      </xdr:nvSpPr>
      <xdr:spPr>
        <a:xfrm>
          <a:off x="1079500" y="54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42816</xdr:rowOff>
    </xdr:from>
    <xdr:ext cx="469744" cy="259045"/>
    <xdr:sp macro="" textlink="">
      <xdr:nvSpPr>
        <xdr:cNvPr id="89" name="テキスト ボックス 88"/>
        <xdr:cNvSpPr txBox="1"/>
      </xdr:nvSpPr>
      <xdr:spPr>
        <a:xfrm>
          <a:off x="895428" y="51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11" name="直線コネクタ 110"/>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2"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3" name="直線コネクタ 112"/>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4"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5" name="直線コネクタ 114"/>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3436</xdr:rowOff>
    </xdr:from>
    <xdr:to>
      <xdr:col>24</xdr:col>
      <xdr:colOff>63500</xdr:colOff>
      <xdr:row>53</xdr:row>
      <xdr:rowOff>33671</xdr:rowOff>
    </xdr:to>
    <xdr:cxnSp macro="">
      <xdr:nvCxnSpPr>
        <xdr:cNvPr id="116" name="直線コネクタ 115"/>
        <xdr:cNvCxnSpPr/>
      </xdr:nvCxnSpPr>
      <xdr:spPr>
        <a:xfrm>
          <a:off x="3797300" y="8747386"/>
          <a:ext cx="838200" cy="37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7" name="総務費平均値テキスト"/>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8" name="フローチャート: 判断 117"/>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3436</xdr:rowOff>
    </xdr:from>
    <xdr:to>
      <xdr:col>19</xdr:col>
      <xdr:colOff>177800</xdr:colOff>
      <xdr:row>53</xdr:row>
      <xdr:rowOff>152460</xdr:rowOff>
    </xdr:to>
    <xdr:cxnSp macro="">
      <xdr:nvCxnSpPr>
        <xdr:cNvPr id="119" name="直線コネクタ 118"/>
        <xdr:cNvCxnSpPr/>
      </xdr:nvCxnSpPr>
      <xdr:spPr>
        <a:xfrm flipV="1">
          <a:off x="2908300" y="8747386"/>
          <a:ext cx="889000" cy="4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20" name="フローチャート: 判断 119"/>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21" name="テキスト ボックス 120"/>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152460</xdr:rowOff>
    </xdr:from>
    <xdr:to>
      <xdr:col>15</xdr:col>
      <xdr:colOff>50800</xdr:colOff>
      <xdr:row>54</xdr:row>
      <xdr:rowOff>118628</xdr:rowOff>
    </xdr:to>
    <xdr:cxnSp macro="">
      <xdr:nvCxnSpPr>
        <xdr:cNvPr id="122" name="直線コネクタ 121"/>
        <xdr:cNvCxnSpPr/>
      </xdr:nvCxnSpPr>
      <xdr:spPr>
        <a:xfrm flipV="1">
          <a:off x="2019300" y="9239310"/>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3" name="フローチャート: 判断 122"/>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4" name="テキスト ボックス 123"/>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60513</xdr:rowOff>
    </xdr:from>
    <xdr:to>
      <xdr:col>10</xdr:col>
      <xdr:colOff>114300</xdr:colOff>
      <xdr:row>54</xdr:row>
      <xdr:rowOff>118628</xdr:rowOff>
    </xdr:to>
    <xdr:cxnSp macro="">
      <xdr:nvCxnSpPr>
        <xdr:cNvPr id="125" name="直線コネクタ 124"/>
        <xdr:cNvCxnSpPr/>
      </xdr:nvCxnSpPr>
      <xdr:spPr>
        <a:xfrm>
          <a:off x="1130300" y="9318813"/>
          <a:ext cx="889000" cy="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6" name="フローチャート: 判断 125"/>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25525</xdr:rowOff>
    </xdr:from>
    <xdr:ext cx="599010" cy="259045"/>
    <xdr:sp macro="" textlink="">
      <xdr:nvSpPr>
        <xdr:cNvPr id="127" name="テキスト ボックス 126"/>
        <xdr:cNvSpPr txBox="1"/>
      </xdr:nvSpPr>
      <xdr:spPr>
        <a:xfrm>
          <a:off x="1719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8" name="フローチャート: 判断 127"/>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9" name="テキスト ボックス 128"/>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154321</xdr:rowOff>
    </xdr:from>
    <xdr:to>
      <xdr:col>24</xdr:col>
      <xdr:colOff>114300</xdr:colOff>
      <xdr:row>53</xdr:row>
      <xdr:rowOff>84471</xdr:rowOff>
    </xdr:to>
    <xdr:sp macro="" textlink="">
      <xdr:nvSpPr>
        <xdr:cNvPr id="135" name="楕円 134"/>
        <xdr:cNvSpPr/>
      </xdr:nvSpPr>
      <xdr:spPr>
        <a:xfrm>
          <a:off x="4584700" y="90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5748</xdr:rowOff>
    </xdr:from>
    <xdr:ext cx="599010" cy="259045"/>
    <xdr:sp macro="" textlink="">
      <xdr:nvSpPr>
        <xdr:cNvPr id="136" name="総務費該当値テキスト"/>
        <xdr:cNvSpPr txBox="1"/>
      </xdr:nvSpPr>
      <xdr:spPr>
        <a:xfrm>
          <a:off x="4686300" y="892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124086</xdr:rowOff>
    </xdr:from>
    <xdr:to>
      <xdr:col>20</xdr:col>
      <xdr:colOff>38100</xdr:colOff>
      <xdr:row>51</xdr:row>
      <xdr:rowOff>54236</xdr:rowOff>
    </xdr:to>
    <xdr:sp macro="" textlink="">
      <xdr:nvSpPr>
        <xdr:cNvPr id="137" name="楕円 136"/>
        <xdr:cNvSpPr/>
      </xdr:nvSpPr>
      <xdr:spPr>
        <a:xfrm>
          <a:off x="3746500" y="869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70763</xdr:rowOff>
    </xdr:from>
    <xdr:ext cx="599010" cy="259045"/>
    <xdr:sp macro="" textlink="">
      <xdr:nvSpPr>
        <xdr:cNvPr id="138" name="テキスト ボックス 137"/>
        <xdr:cNvSpPr txBox="1"/>
      </xdr:nvSpPr>
      <xdr:spPr>
        <a:xfrm>
          <a:off x="3497795" y="847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101660</xdr:rowOff>
    </xdr:from>
    <xdr:to>
      <xdr:col>15</xdr:col>
      <xdr:colOff>101600</xdr:colOff>
      <xdr:row>54</xdr:row>
      <xdr:rowOff>31810</xdr:rowOff>
    </xdr:to>
    <xdr:sp macro="" textlink="">
      <xdr:nvSpPr>
        <xdr:cNvPr id="139" name="楕円 138"/>
        <xdr:cNvSpPr/>
      </xdr:nvSpPr>
      <xdr:spPr>
        <a:xfrm>
          <a:off x="2857500" y="91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48337</xdr:rowOff>
    </xdr:from>
    <xdr:ext cx="599010" cy="259045"/>
    <xdr:sp macro="" textlink="">
      <xdr:nvSpPr>
        <xdr:cNvPr id="140" name="テキスト ボックス 139"/>
        <xdr:cNvSpPr txBox="1"/>
      </xdr:nvSpPr>
      <xdr:spPr>
        <a:xfrm>
          <a:off x="2608795" y="896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67828</xdr:rowOff>
    </xdr:from>
    <xdr:to>
      <xdr:col>10</xdr:col>
      <xdr:colOff>165100</xdr:colOff>
      <xdr:row>54</xdr:row>
      <xdr:rowOff>169428</xdr:rowOff>
    </xdr:to>
    <xdr:sp macro="" textlink="">
      <xdr:nvSpPr>
        <xdr:cNvPr id="141" name="楕円 140"/>
        <xdr:cNvSpPr/>
      </xdr:nvSpPr>
      <xdr:spPr>
        <a:xfrm>
          <a:off x="1968500" y="93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14505</xdr:rowOff>
    </xdr:from>
    <xdr:ext cx="599010" cy="259045"/>
    <xdr:sp macro="" textlink="">
      <xdr:nvSpPr>
        <xdr:cNvPr id="142" name="テキスト ボックス 141"/>
        <xdr:cNvSpPr txBox="1"/>
      </xdr:nvSpPr>
      <xdr:spPr>
        <a:xfrm>
          <a:off x="1719795" y="910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9713</xdr:rowOff>
    </xdr:from>
    <xdr:to>
      <xdr:col>6</xdr:col>
      <xdr:colOff>38100</xdr:colOff>
      <xdr:row>54</xdr:row>
      <xdr:rowOff>111313</xdr:rowOff>
    </xdr:to>
    <xdr:sp macro="" textlink="">
      <xdr:nvSpPr>
        <xdr:cNvPr id="143" name="楕円 142"/>
        <xdr:cNvSpPr/>
      </xdr:nvSpPr>
      <xdr:spPr>
        <a:xfrm>
          <a:off x="1079500" y="926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127840</xdr:rowOff>
    </xdr:from>
    <xdr:ext cx="599010" cy="259045"/>
    <xdr:sp macro="" textlink="">
      <xdr:nvSpPr>
        <xdr:cNvPr id="144" name="テキスト ボックス 143"/>
        <xdr:cNvSpPr txBox="1"/>
      </xdr:nvSpPr>
      <xdr:spPr>
        <a:xfrm>
          <a:off x="830795" y="904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71" name="直線コネクタ 170"/>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2"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3" name="直線コネクタ 172"/>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4"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5" name="直線コネクタ 174"/>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6862</xdr:rowOff>
    </xdr:from>
    <xdr:to>
      <xdr:col>24</xdr:col>
      <xdr:colOff>63500</xdr:colOff>
      <xdr:row>78</xdr:row>
      <xdr:rowOff>74690</xdr:rowOff>
    </xdr:to>
    <xdr:cxnSp macro="">
      <xdr:nvCxnSpPr>
        <xdr:cNvPr id="176" name="直線コネクタ 175"/>
        <xdr:cNvCxnSpPr/>
      </xdr:nvCxnSpPr>
      <xdr:spPr>
        <a:xfrm flipV="1">
          <a:off x="3797300" y="13037062"/>
          <a:ext cx="838200" cy="4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7" name="民生費平均値テキスト"/>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8" name="フローチャート: 判断 177"/>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74690</xdr:rowOff>
    </xdr:from>
    <xdr:to>
      <xdr:col>19</xdr:col>
      <xdr:colOff>177800</xdr:colOff>
      <xdr:row>79</xdr:row>
      <xdr:rowOff>36362</xdr:rowOff>
    </xdr:to>
    <xdr:cxnSp macro="">
      <xdr:nvCxnSpPr>
        <xdr:cNvPr id="179" name="直線コネクタ 178"/>
        <xdr:cNvCxnSpPr/>
      </xdr:nvCxnSpPr>
      <xdr:spPr>
        <a:xfrm flipV="1">
          <a:off x="2908300" y="13447790"/>
          <a:ext cx="889000" cy="1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80" name="フローチャート: 判断 179"/>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81" name="テキスト ボックス 180"/>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36362</xdr:rowOff>
    </xdr:from>
    <xdr:to>
      <xdr:col>15</xdr:col>
      <xdr:colOff>50800</xdr:colOff>
      <xdr:row>79</xdr:row>
      <xdr:rowOff>119518</xdr:rowOff>
    </xdr:to>
    <xdr:cxnSp macro="">
      <xdr:nvCxnSpPr>
        <xdr:cNvPr id="182" name="直線コネクタ 181"/>
        <xdr:cNvCxnSpPr/>
      </xdr:nvCxnSpPr>
      <xdr:spPr>
        <a:xfrm flipV="1">
          <a:off x="2019300" y="13580912"/>
          <a:ext cx="889000" cy="8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3" name="フローチャート: 判断 182"/>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4" name="テキスト ボックス 183"/>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40869</xdr:rowOff>
    </xdr:from>
    <xdr:to>
      <xdr:col>10</xdr:col>
      <xdr:colOff>114300</xdr:colOff>
      <xdr:row>79</xdr:row>
      <xdr:rowOff>119518</xdr:rowOff>
    </xdr:to>
    <xdr:cxnSp macro="">
      <xdr:nvCxnSpPr>
        <xdr:cNvPr id="185" name="直線コネクタ 184"/>
        <xdr:cNvCxnSpPr/>
      </xdr:nvCxnSpPr>
      <xdr:spPr>
        <a:xfrm>
          <a:off x="1130300" y="13585419"/>
          <a:ext cx="889000" cy="7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6" name="フローチャート: 判断 185"/>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7" name="テキスト ボックス 186"/>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8" name="フローチャート: 判断 187"/>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9" name="テキスト ボックス 188"/>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127512</xdr:rowOff>
    </xdr:from>
    <xdr:to>
      <xdr:col>24</xdr:col>
      <xdr:colOff>114300</xdr:colOff>
      <xdr:row>76</xdr:row>
      <xdr:rowOff>57662</xdr:rowOff>
    </xdr:to>
    <xdr:sp macro="" textlink="">
      <xdr:nvSpPr>
        <xdr:cNvPr id="195" name="楕円 194"/>
        <xdr:cNvSpPr/>
      </xdr:nvSpPr>
      <xdr:spPr>
        <a:xfrm>
          <a:off x="4584700" y="129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105939</xdr:rowOff>
    </xdr:from>
    <xdr:ext cx="599010" cy="259045"/>
    <xdr:sp macro="" textlink="">
      <xdr:nvSpPr>
        <xdr:cNvPr id="196" name="民生費該当値テキスト"/>
        <xdr:cNvSpPr txBox="1"/>
      </xdr:nvSpPr>
      <xdr:spPr>
        <a:xfrm>
          <a:off x="4686300" y="1296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23890</xdr:rowOff>
    </xdr:from>
    <xdr:to>
      <xdr:col>20</xdr:col>
      <xdr:colOff>38100</xdr:colOff>
      <xdr:row>78</xdr:row>
      <xdr:rowOff>125490</xdr:rowOff>
    </xdr:to>
    <xdr:sp macro="" textlink="">
      <xdr:nvSpPr>
        <xdr:cNvPr id="197" name="楕円 196"/>
        <xdr:cNvSpPr/>
      </xdr:nvSpPr>
      <xdr:spPr>
        <a:xfrm>
          <a:off x="3746500" y="13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116617</xdr:rowOff>
    </xdr:from>
    <xdr:ext cx="599010" cy="259045"/>
    <xdr:sp macro="" textlink="">
      <xdr:nvSpPr>
        <xdr:cNvPr id="198" name="テキスト ボックス 197"/>
        <xdr:cNvSpPr txBox="1"/>
      </xdr:nvSpPr>
      <xdr:spPr>
        <a:xfrm>
          <a:off x="3497795" y="1348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157012</xdr:rowOff>
    </xdr:from>
    <xdr:to>
      <xdr:col>15</xdr:col>
      <xdr:colOff>101600</xdr:colOff>
      <xdr:row>79</xdr:row>
      <xdr:rowOff>87162</xdr:rowOff>
    </xdr:to>
    <xdr:sp macro="" textlink="">
      <xdr:nvSpPr>
        <xdr:cNvPr id="199" name="楕円 198"/>
        <xdr:cNvSpPr/>
      </xdr:nvSpPr>
      <xdr:spPr>
        <a:xfrm>
          <a:off x="2857500" y="13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78289</xdr:rowOff>
    </xdr:from>
    <xdr:ext cx="599010" cy="259045"/>
    <xdr:sp macro="" textlink="">
      <xdr:nvSpPr>
        <xdr:cNvPr id="200" name="テキスト ボックス 199"/>
        <xdr:cNvSpPr txBox="1"/>
      </xdr:nvSpPr>
      <xdr:spPr>
        <a:xfrm>
          <a:off x="2608795" y="1362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68718</xdr:rowOff>
    </xdr:from>
    <xdr:to>
      <xdr:col>10</xdr:col>
      <xdr:colOff>165100</xdr:colOff>
      <xdr:row>79</xdr:row>
      <xdr:rowOff>170318</xdr:rowOff>
    </xdr:to>
    <xdr:sp macro="" textlink="">
      <xdr:nvSpPr>
        <xdr:cNvPr id="201" name="楕円 200"/>
        <xdr:cNvSpPr/>
      </xdr:nvSpPr>
      <xdr:spPr>
        <a:xfrm>
          <a:off x="1968500" y="136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161445</xdr:rowOff>
    </xdr:from>
    <xdr:ext cx="599010" cy="259045"/>
    <xdr:sp macro="" textlink="">
      <xdr:nvSpPr>
        <xdr:cNvPr id="202" name="テキスト ボックス 201"/>
        <xdr:cNvSpPr txBox="1"/>
      </xdr:nvSpPr>
      <xdr:spPr>
        <a:xfrm>
          <a:off x="1719795" y="137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161519</xdr:rowOff>
    </xdr:from>
    <xdr:to>
      <xdr:col>6</xdr:col>
      <xdr:colOff>38100</xdr:colOff>
      <xdr:row>79</xdr:row>
      <xdr:rowOff>91669</xdr:rowOff>
    </xdr:to>
    <xdr:sp macro="" textlink="">
      <xdr:nvSpPr>
        <xdr:cNvPr id="203" name="楕円 202"/>
        <xdr:cNvSpPr/>
      </xdr:nvSpPr>
      <xdr:spPr>
        <a:xfrm>
          <a:off x="1079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82796</xdr:rowOff>
    </xdr:from>
    <xdr:ext cx="599010" cy="259045"/>
    <xdr:sp macro="" textlink="">
      <xdr:nvSpPr>
        <xdr:cNvPr id="204" name="テキスト ボックス 203"/>
        <xdr:cNvSpPr txBox="1"/>
      </xdr:nvSpPr>
      <xdr:spPr>
        <a:xfrm>
          <a:off x="830795" y="136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8" name="直線コネクタ 227"/>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9"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30" name="直線コネクタ 229"/>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31"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2" name="直線コネクタ 231"/>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13117</xdr:rowOff>
    </xdr:from>
    <xdr:to>
      <xdr:col>24</xdr:col>
      <xdr:colOff>63500</xdr:colOff>
      <xdr:row>97</xdr:row>
      <xdr:rowOff>15261</xdr:rowOff>
    </xdr:to>
    <xdr:cxnSp macro="">
      <xdr:nvCxnSpPr>
        <xdr:cNvPr id="233" name="直線コネクタ 232"/>
        <xdr:cNvCxnSpPr/>
      </xdr:nvCxnSpPr>
      <xdr:spPr>
        <a:xfrm>
          <a:off x="3797300" y="16643767"/>
          <a:ext cx="8382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4" name="衛生費平均値テキスト"/>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5" name="フローチャート: 判断 234"/>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13117</xdr:rowOff>
    </xdr:from>
    <xdr:to>
      <xdr:col>19</xdr:col>
      <xdr:colOff>177800</xdr:colOff>
      <xdr:row>97</xdr:row>
      <xdr:rowOff>14934</xdr:rowOff>
    </xdr:to>
    <xdr:cxnSp macro="">
      <xdr:nvCxnSpPr>
        <xdr:cNvPr id="236" name="直線コネクタ 235"/>
        <xdr:cNvCxnSpPr/>
      </xdr:nvCxnSpPr>
      <xdr:spPr>
        <a:xfrm flipV="1">
          <a:off x="2908300" y="16643767"/>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7" name="フローチャート: 判断 236"/>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8" name="テキスト ボックス 237"/>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14934</xdr:rowOff>
    </xdr:from>
    <xdr:to>
      <xdr:col>15</xdr:col>
      <xdr:colOff>50800</xdr:colOff>
      <xdr:row>97</xdr:row>
      <xdr:rowOff>50005</xdr:rowOff>
    </xdr:to>
    <xdr:cxnSp macro="">
      <xdr:nvCxnSpPr>
        <xdr:cNvPr id="239" name="直線コネクタ 238"/>
        <xdr:cNvCxnSpPr/>
      </xdr:nvCxnSpPr>
      <xdr:spPr>
        <a:xfrm flipV="1">
          <a:off x="2019300" y="16645584"/>
          <a:ext cx="889000" cy="3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40" name="フローチャート: 判断 239"/>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41" name="テキスト ボックス 240"/>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50005</xdr:rowOff>
    </xdr:from>
    <xdr:to>
      <xdr:col>10</xdr:col>
      <xdr:colOff>114300</xdr:colOff>
      <xdr:row>97</xdr:row>
      <xdr:rowOff>56486</xdr:rowOff>
    </xdr:to>
    <xdr:cxnSp macro="">
      <xdr:nvCxnSpPr>
        <xdr:cNvPr id="242" name="直線コネクタ 241"/>
        <xdr:cNvCxnSpPr/>
      </xdr:nvCxnSpPr>
      <xdr:spPr>
        <a:xfrm flipV="1">
          <a:off x="1130300" y="16680655"/>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3" name="フローチャート: 判断 242"/>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4" name="テキスト ボックス 243"/>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5" name="フローチャート: 判断 244"/>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6" name="テキスト ボックス 245"/>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135911</xdr:rowOff>
    </xdr:from>
    <xdr:to>
      <xdr:col>24</xdr:col>
      <xdr:colOff>114300</xdr:colOff>
      <xdr:row>97</xdr:row>
      <xdr:rowOff>66061</xdr:rowOff>
    </xdr:to>
    <xdr:sp macro="" textlink="">
      <xdr:nvSpPr>
        <xdr:cNvPr id="252" name="楕円 251"/>
        <xdr:cNvSpPr/>
      </xdr:nvSpPr>
      <xdr:spPr>
        <a:xfrm>
          <a:off x="4584700" y="165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158788</xdr:rowOff>
    </xdr:from>
    <xdr:ext cx="534377" cy="259045"/>
    <xdr:sp macro="" textlink="">
      <xdr:nvSpPr>
        <xdr:cNvPr id="253" name="衛生費該当値テキスト"/>
        <xdr:cNvSpPr txBox="1"/>
      </xdr:nvSpPr>
      <xdr:spPr>
        <a:xfrm>
          <a:off x="4686300" y="164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133767</xdr:rowOff>
    </xdr:from>
    <xdr:to>
      <xdr:col>20</xdr:col>
      <xdr:colOff>38100</xdr:colOff>
      <xdr:row>97</xdr:row>
      <xdr:rowOff>63917</xdr:rowOff>
    </xdr:to>
    <xdr:sp macro="" textlink="">
      <xdr:nvSpPr>
        <xdr:cNvPr id="254" name="楕円 253"/>
        <xdr:cNvSpPr/>
      </xdr:nvSpPr>
      <xdr:spPr>
        <a:xfrm>
          <a:off x="3746500" y="165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80444</xdr:rowOff>
    </xdr:from>
    <xdr:ext cx="534377" cy="259045"/>
    <xdr:sp macro="" textlink="">
      <xdr:nvSpPr>
        <xdr:cNvPr id="255" name="テキスト ボックス 254"/>
        <xdr:cNvSpPr txBox="1"/>
      </xdr:nvSpPr>
      <xdr:spPr>
        <a:xfrm>
          <a:off x="3530111" y="1636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135584</xdr:rowOff>
    </xdr:from>
    <xdr:to>
      <xdr:col>15</xdr:col>
      <xdr:colOff>101600</xdr:colOff>
      <xdr:row>97</xdr:row>
      <xdr:rowOff>65734</xdr:rowOff>
    </xdr:to>
    <xdr:sp macro="" textlink="">
      <xdr:nvSpPr>
        <xdr:cNvPr id="256" name="楕円 255"/>
        <xdr:cNvSpPr/>
      </xdr:nvSpPr>
      <xdr:spPr>
        <a:xfrm>
          <a:off x="2857500" y="165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82261</xdr:rowOff>
    </xdr:from>
    <xdr:ext cx="534377" cy="259045"/>
    <xdr:sp macro="" textlink="">
      <xdr:nvSpPr>
        <xdr:cNvPr id="257" name="テキスト ボックス 256"/>
        <xdr:cNvSpPr txBox="1"/>
      </xdr:nvSpPr>
      <xdr:spPr>
        <a:xfrm>
          <a:off x="2641111" y="163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170655</xdr:rowOff>
    </xdr:from>
    <xdr:to>
      <xdr:col>10</xdr:col>
      <xdr:colOff>165100</xdr:colOff>
      <xdr:row>97</xdr:row>
      <xdr:rowOff>100805</xdr:rowOff>
    </xdr:to>
    <xdr:sp macro="" textlink="">
      <xdr:nvSpPr>
        <xdr:cNvPr id="258" name="楕円 257"/>
        <xdr:cNvSpPr/>
      </xdr:nvSpPr>
      <xdr:spPr>
        <a:xfrm>
          <a:off x="1968500" y="166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117332</xdr:rowOff>
    </xdr:from>
    <xdr:ext cx="534377" cy="259045"/>
    <xdr:sp macro="" textlink="">
      <xdr:nvSpPr>
        <xdr:cNvPr id="259" name="テキスト ボックス 258"/>
        <xdr:cNvSpPr txBox="1"/>
      </xdr:nvSpPr>
      <xdr:spPr>
        <a:xfrm>
          <a:off x="1752111" y="164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5686</xdr:rowOff>
    </xdr:from>
    <xdr:to>
      <xdr:col>6</xdr:col>
      <xdr:colOff>38100</xdr:colOff>
      <xdr:row>97</xdr:row>
      <xdr:rowOff>107286</xdr:rowOff>
    </xdr:to>
    <xdr:sp macro="" textlink="">
      <xdr:nvSpPr>
        <xdr:cNvPr id="260" name="楕円 259"/>
        <xdr:cNvSpPr/>
      </xdr:nvSpPr>
      <xdr:spPr>
        <a:xfrm>
          <a:off x="1079500" y="166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123813</xdr:rowOff>
    </xdr:from>
    <xdr:ext cx="534377" cy="259045"/>
    <xdr:sp macro="" textlink="">
      <xdr:nvSpPr>
        <xdr:cNvPr id="261" name="テキスト ボックス 260"/>
        <xdr:cNvSpPr txBox="1"/>
      </xdr:nvSpPr>
      <xdr:spPr>
        <a:xfrm>
          <a:off x="863111" y="164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3" name="直線コネクタ 282"/>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6"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7" name="直線コネクタ 286"/>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131242</xdr:rowOff>
    </xdr:from>
    <xdr:to>
      <xdr:col>55</xdr:col>
      <xdr:colOff>0</xdr:colOff>
      <xdr:row>38</xdr:row>
      <xdr:rowOff>131242</xdr:rowOff>
    </xdr:to>
    <xdr:cxnSp macro="">
      <xdr:nvCxnSpPr>
        <xdr:cNvPr id="288" name="直線コネクタ 287"/>
        <xdr:cNvCxnSpPr/>
      </xdr:nvCxnSpPr>
      <xdr:spPr>
        <a:xfrm>
          <a:off x="9639300" y="66463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9"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90" name="フローチャート: 判断 289"/>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131013</xdr:rowOff>
    </xdr:from>
    <xdr:to>
      <xdr:col>50</xdr:col>
      <xdr:colOff>114300</xdr:colOff>
      <xdr:row>38</xdr:row>
      <xdr:rowOff>131242</xdr:rowOff>
    </xdr:to>
    <xdr:cxnSp macro="">
      <xdr:nvCxnSpPr>
        <xdr:cNvPr id="291" name="直線コネクタ 290"/>
        <xdr:cNvCxnSpPr/>
      </xdr:nvCxnSpPr>
      <xdr:spPr>
        <a:xfrm>
          <a:off x="8750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2" name="フローチャート: 判断 291"/>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3" name="テキスト ボックス 292"/>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131013</xdr:rowOff>
    </xdr:from>
    <xdr:to>
      <xdr:col>45</xdr:col>
      <xdr:colOff>177800</xdr:colOff>
      <xdr:row>38</xdr:row>
      <xdr:rowOff>131242</xdr:rowOff>
    </xdr:to>
    <xdr:cxnSp macro="">
      <xdr:nvCxnSpPr>
        <xdr:cNvPr id="294" name="直線コネクタ 293"/>
        <xdr:cNvCxnSpPr/>
      </xdr:nvCxnSpPr>
      <xdr:spPr>
        <a:xfrm flipV="1">
          <a:off x="7861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5" name="フローチャート: 判断 294"/>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6" name="テキスト ボックス 295"/>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131242</xdr:rowOff>
    </xdr:from>
    <xdr:to>
      <xdr:col>41</xdr:col>
      <xdr:colOff>50800</xdr:colOff>
      <xdr:row>38</xdr:row>
      <xdr:rowOff>131242</xdr:rowOff>
    </xdr:to>
    <xdr:cxnSp macro="">
      <xdr:nvCxnSpPr>
        <xdr:cNvPr id="297" name="直線コネクタ 296"/>
        <xdr:cNvCxnSpPr/>
      </xdr:nvCxnSpPr>
      <xdr:spPr>
        <a:xfrm>
          <a:off x="6972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8" name="フローチャート: 判断 297"/>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9" name="テキスト ボックス 298"/>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00" name="フローチャート: 判断 299"/>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301" name="テキスト ボックス 300"/>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80442</xdr:rowOff>
    </xdr:from>
    <xdr:to>
      <xdr:col>55</xdr:col>
      <xdr:colOff>50800</xdr:colOff>
      <xdr:row>39</xdr:row>
      <xdr:rowOff>10592</xdr:rowOff>
    </xdr:to>
    <xdr:sp macro="" textlink="">
      <xdr:nvSpPr>
        <xdr:cNvPr id="307" name="楕円 306"/>
        <xdr:cNvSpPr/>
      </xdr:nvSpPr>
      <xdr:spPr>
        <a:xfrm>
          <a:off x="10426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166819</xdr:rowOff>
    </xdr:from>
    <xdr:ext cx="313932" cy="259045"/>
    <xdr:sp macro="" textlink="">
      <xdr:nvSpPr>
        <xdr:cNvPr id="308" name="労働費該当値テキスト"/>
        <xdr:cNvSpPr txBox="1"/>
      </xdr:nvSpPr>
      <xdr:spPr>
        <a:xfrm>
          <a:off x="10528300" y="651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80442</xdr:rowOff>
    </xdr:from>
    <xdr:to>
      <xdr:col>50</xdr:col>
      <xdr:colOff>165100</xdr:colOff>
      <xdr:row>39</xdr:row>
      <xdr:rowOff>10592</xdr:rowOff>
    </xdr:to>
    <xdr:sp macro="" textlink="">
      <xdr:nvSpPr>
        <xdr:cNvPr id="309" name="楕円 308"/>
        <xdr:cNvSpPr/>
      </xdr:nvSpPr>
      <xdr:spPr>
        <a:xfrm>
          <a:off x="9588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1719</xdr:rowOff>
    </xdr:from>
    <xdr:ext cx="313932" cy="259045"/>
    <xdr:sp macro="" textlink="">
      <xdr:nvSpPr>
        <xdr:cNvPr id="310" name="テキスト ボックス 309"/>
        <xdr:cNvSpPr txBox="1"/>
      </xdr:nvSpPr>
      <xdr:spPr>
        <a:xfrm>
          <a:off x="9482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80213</xdr:rowOff>
    </xdr:from>
    <xdr:to>
      <xdr:col>46</xdr:col>
      <xdr:colOff>38100</xdr:colOff>
      <xdr:row>39</xdr:row>
      <xdr:rowOff>10363</xdr:rowOff>
    </xdr:to>
    <xdr:sp macro="" textlink="">
      <xdr:nvSpPr>
        <xdr:cNvPr id="311" name="楕円 310"/>
        <xdr:cNvSpPr/>
      </xdr:nvSpPr>
      <xdr:spPr>
        <a:xfrm>
          <a:off x="8699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1490</xdr:rowOff>
    </xdr:from>
    <xdr:ext cx="313932" cy="259045"/>
    <xdr:sp macro="" textlink="">
      <xdr:nvSpPr>
        <xdr:cNvPr id="312" name="テキスト ボックス 311"/>
        <xdr:cNvSpPr txBox="1"/>
      </xdr:nvSpPr>
      <xdr:spPr>
        <a:xfrm>
          <a:off x="8593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80442</xdr:rowOff>
    </xdr:from>
    <xdr:to>
      <xdr:col>41</xdr:col>
      <xdr:colOff>101600</xdr:colOff>
      <xdr:row>39</xdr:row>
      <xdr:rowOff>10592</xdr:rowOff>
    </xdr:to>
    <xdr:sp macro="" textlink="">
      <xdr:nvSpPr>
        <xdr:cNvPr id="313" name="楕円 312"/>
        <xdr:cNvSpPr/>
      </xdr:nvSpPr>
      <xdr:spPr>
        <a:xfrm>
          <a:off x="7810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1719</xdr:rowOff>
    </xdr:from>
    <xdr:ext cx="313932" cy="259045"/>
    <xdr:sp macro="" textlink="">
      <xdr:nvSpPr>
        <xdr:cNvPr id="314" name="テキスト ボックス 313"/>
        <xdr:cNvSpPr txBox="1"/>
      </xdr:nvSpPr>
      <xdr:spPr>
        <a:xfrm>
          <a:off x="7704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80442</xdr:rowOff>
    </xdr:from>
    <xdr:to>
      <xdr:col>36</xdr:col>
      <xdr:colOff>165100</xdr:colOff>
      <xdr:row>39</xdr:row>
      <xdr:rowOff>10592</xdr:rowOff>
    </xdr:to>
    <xdr:sp macro="" textlink="">
      <xdr:nvSpPr>
        <xdr:cNvPr id="315" name="楕円 314"/>
        <xdr:cNvSpPr/>
      </xdr:nvSpPr>
      <xdr:spPr>
        <a:xfrm>
          <a:off x="6921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1719</xdr:rowOff>
    </xdr:from>
    <xdr:ext cx="313932" cy="259045"/>
    <xdr:sp macro="" textlink="">
      <xdr:nvSpPr>
        <xdr:cNvPr id="316" name="テキスト ボックス 315"/>
        <xdr:cNvSpPr txBox="1"/>
      </xdr:nvSpPr>
      <xdr:spPr>
        <a:xfrm>
          <a:off x="6815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40" name="直線コネクタ 339"/>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41"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2" name="直線コネクタ 341"/>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3"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4" name="直線コネクタ 343"/>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43593</xdr:rowOff>
    </xdr:from>
    <xdr:to>
      <xdr:col>55</xdr:col>
      <xdr:colOff>0</xdr:colOff>
      <xdr:row>57</xdr:row>
      <xdr:rowOff>45345</xdr:rowOff>
    </xdr:to>
    <xdr:cxnSp macro="">
      <xdr:nvCxnSpPr>
        <xdr:cNvPr id="345" name="直線コネクタ 344"/>
        <xdr:cNvCxnSpPr/>
      </xdr:nvCxnSpPr>
      <xdr:spPr>
        <a:xfrm>
          <a:off x="9639300" y="9816243"/>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6" name="農林水産業費平均値テキスト"/>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7" name="フローチャート: 判断 346"/>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43593</xdr:rowOff>
    </xdr:from>
    <xdr:to>
      <xdr:col>50</xdr:col>
      <xdr:colOff>114300</xdr:colOff>
      <xdr:row>57</xdr:row>
      <xdr:rowOff>95561</xdr:rowOff>
    </xdr:to>
    <xdr:cxnSp macro="">
      <xdr:nvCxnSpPr>
        <xdr:cNvPr id="348" name="直線コネクタ 347"/>
        <xdr:cNvCxnSpPr/>
      </xdr:nvCxnSpPr>
      <xdr:spPr>
        <a:xfrm flipV="1">
          <a:off x="8750300" y="9816243"/>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9" name="フローチャート: 判断 348"/>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50" name="テキスト ボックス 349"/>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95561</xdr:rowOff>
    </xdr:from>
    <xdr:to>
      <xdr:col>45</xdr:col>
      <xdr:colOff>177800</xdr:colOff>
      <xdr:row>57</xdr:row>
      <xdr:rowOff>114154</xdr:rowOff>
    </xdr:to>
    <xdr:cxnSp macro="">
      <xdr:nvCxnSpPr>
        <xdr:cNvPr id="351" name="直線コネクタ 350"/>
        <xdr:cNvCxnSpPr/>
      </xdr:nvCxnSpPr>
      <xdr:spPr>
        <a:xfrm flipV="1">
          <a:off x="7861300" y="9868211"/>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2" name="フローチャート: 判断 351"/>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3" name="テキスト ボックス 352"/>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96189</xdr:rowOff>
    </xdr:from>
    <xdr:to>
      <xdr:col>41</xdr:col>
      <xdr:colOff>50800</xdr:colOff>
      <xdr:row>57</xdr:row>
      <xdr:rowOff>114154</xdr:rowOff>
    </xdr:to>
    <xdr:cxnSp macro="">
      <xdr:nvCxnSpPr>
        <xdr:cNvPr id="354" name="直線コネクタ 353"/>
        <xdr:cNvCxnSpPr/>
      </xdr:nvCxnSpPr>
      <xdr:spPr>
        <a:xfrm>
          <a:off x="6972300" y="9868839"/>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5" name="フローチャート: 判断 354"/>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6" name="テキスト ボックス 355"/>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7" name="フローチャート: 判断 356"/>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8" name="テキスト ボックス 357"/>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165995</xdr:rowOff>
    </xdr:from>
    <xdr:to>
      <xdr:col>55</xdr:col>
      <xdr:colOff>50800</xdr:colOff>
      <xdr:row>57</xdr:row>
      <xdr:rowOff>96145</xdr:rowOff>
    </xdr:to>
    <xdr:sp macro="" textlink="">
      <xdr:nvSpPr>
        <xdr:cNvPr id="364" name="楕円 363"/>
        <xdr:cNvSpPr/>
      </xdr:nvSpPr>
      <xdr:spPr>
        <a:xfrm>
          <a:off x="10426700" y="9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144422</xdr:rowOff>
    </xdr:from>
    <xdr:ext cx="534377" cy="259045"/>
    <xdr:sp macro="" textlink="">
      <xdr:nvSpPr>
        <xdr:cNvPr id="365" name="農林水産業費該当値テキスト"/>
        <xdr:cNvSpPr txBox="1"/>
      </xdr:nvSpPr>
      <xdr:spPr>
        <a:xfrm>
          <a:off x="10528300" y="97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164243</xdr:rowOff>
    </xdr:from>
    <xdr:to>
      <xdr:col>50</xdr:col>
      <xdr:colOff>165100</xdr:colOff>
      <xdr:row>57</xdr:row>
      <xdr:rowOff>94393</xdr:rowOff>
    </xdr:to>
    <xdr:sp macro="" textlink="">
      <xdr:nvSpPr>
        <xdr:cNvPr id="366" name="楕円 365"/>
        <xdr:cNvSpPr/>
      </xdr:nvSpPr>
      <xdr:spPr>
        <a:xfrm>
          <a:off x="9588500" y="97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85520</xdr:rowOff>
    </xdr:from>
    <xdr:ext cx="534377" cy="259045"/>
    <xdr:sp macro="" textlink="">
      <xdr:nvSpPr>
        <xdr:cNvPr id="367" name="テキスト ボックス 366"/>
        <xdr:cNvSpPr txBox="1"/>
      </xdr:nvSpPr>
      <xdr:spPr>
        <a:xfrm>
          <a:off x="9372111" y="985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44761</xdr:rowOff>
    </xdr:from>
    <xdr:to>
      <xdr:col>46</xdr:col>
      <xdr:colOff>38100</xdr:colOff>
      <xdr:row>57</xdr:row>
      <xdr:rowOff>146361</xdr:rowOff>
    </xdr:to>
    <xdr:sp macro="" textlink="">
      <xdr:nvSpPr>
        <xdr:cNvPr id="368" name="楕円 367"/>
        <xdr:cNvSpPr/>
      </xdr:nvSpPr>
      <xdr:spPr>
        <a:xfrm>
          <a:off x="8699500" y="98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137488</xdr:rowOff>
    </xdr:from>
    <xdr:ext cx="534377" cy="259045"/>
    <xdr:sp macro="" textlink="">
      <xdr:nvSpPr>
        <xdr:cNvPr id="369" name="テキスト ボックス 368"/>
        <xdr:cNvSpPr txBox="1"/>
      </xdr:nvSpPr>
      <xdr:spPr>
        <a:xfrm>
          <a:off x="8483111" y="99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63354</xdr:rowOff>
    </xdr:from>
    <xdr:to>
      <xdr:col>41</xdr:col>
      <xdr:colOff>101600</xdr:colOff>
      <xdr:row>57</xdr:row>
      <xdr:rowOff>164954</xdr:rowOff>
    </xdr:to>
    <xdr:sp macro="" textlink="">
      <xdr:nvSpPr>
        <xdr:cNvPr id="370" name="楕円 369"/>
        <xdr:cNvSpPr/>
      </xdr:nvSpPr>
      <xdr:spPr>
        <a:xfrm>
          <a:off x="7810500" y="98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156081</xdr:rowOff>
    </xdr:from>
    <xdr:ext cx="534377" cy="259045"/>
    <xdr:sp macro="" textlink="">
      <xdr:nvSpPr>
        <xdr:cNvPr id="371" name="テキスト ボックス 370"/>
        <xdr:cNvSpPr txBox="1"/>
      </xdr:nvSpPr>
      <xdr:spPr>
        <a:xfrm>
          <a:off x="7594111" y="99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45389</xdr:rowOff>
    </xdr:from>
    <xdr:to>
      <xdr:col>36</xdr:col>
      <xdr:colOff>165100</xdr:colOff>
      <xdr:row>57</xdr:row>
      <xdr:rowOff>146989</xdr:rowOff>
    </xdr:to>
    <xdr:sp macro="" textlink="">
      <xdr:nvSpPr>
        <xdr:cNvPr id="372" name="楕円 371"/>
        <xdr:cNvSpPr/>
      </xdr:nvSpPr>
      <xdr:spPr>
        <a:xfrm>
          <a:off x="69215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138116</xdr:rowOff>
    </xdr:from>
    <xdr:ext cx="534377" cy="259045"/>
    <xdr:sp macro="" textlink="">
      <xdr:nvSpPr>
        <xdr:cNvPr id="373" name="テキスト ボックス 372"/>
        <xdr:cNvSpPr txBox="1"/>
      </xdr:nvSpPr>
      <xdr:spPr>
        <a:xfrm>
          <a:off x="6705111" y="9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7" name="直線コネクタ 396"/>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8"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9" name="直線コネクタ 398"/>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400"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401" name="直線コネクタ 400"/>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158826</xdr:rowOff>
    </xdr:from>
    <xdr:to>
      <xdr:col>55</xdr:col>
      <xdr:colOff>0</xdr:colOff>
      <xdr:row>74</xdr:row>
      <xdr:rowOff>165036</xdr:rowOff>
    </xdr:to>
    <xdr:cxnSp macro="">
      <xdr:nvCxnSpPr>
        <xdr:cNvPr id="402" name="直線コネクタ 401"/>
        <xdr:cNvCxnSpPr/>
      </xdr:nvCxnSpPr>
      <xdr:spPr>
        <a:xfrm>
          <a:off x="9639300" y="12503226"/>
          <a:ext cx="838200" cy="3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3" name="商工費平均値テキスト"/>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4" name="フローチャート: 判断 403"/>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158826</xdr:rowOff>
    </xdr:from>
    <xdr:to>
      <xdr:col>50</xdr:col>
      <xdr:colOff>114300</xdr:colOff>
      <xdr:row>76</xdr:row>
      <xdr:rowOff>132099</xdr:rowOff>
    </xdr:to>
    <xdr:cxnSp macro="">
      <xdr:nvCxnSpPr>
        <xdr:cNvPr id="405" name="直線コネクタ 404"/>
        <xdr:cNvCxnSpPr/>
      </xdr:nvCxnSpPr>
      <xdr:spPr>
        <a:xfrm flipV="1">
          <a:off x="8750300" y="12503226"/>
          <a:ext cx="889000" cy="65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6" name="フローチャート: 判断 405"/>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7" name="テキスト ボックス 406"/>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96513</xdr:rowOff>
    </xdr:from>
    <xdr:to>
      <xdr:col>45</xdr:col>
      <xdr:colOff>177800</xdr:colOff>
      <xdr:row>76</xdr:row>
      <xdr:rowOff>132099</xdr:rowOff>
    </xdr:to>
    <xdr:cxnSp macro="">
      <xdr:nvCxnSpPr>
        <xdr:cNvPr id="408" name="直線コネクタ 407"/>
        <xdr:cNvCxnSpPr/>
      </xdr:nvCxnSpPr>
      <xdr:spPr>
        <a:xfrm>
          <a:off x="7861300" y="13126713"/>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9" name="フローチャート: 判断 408"/>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10" name="テキスト ボックス 409"/>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157093</xdr:rowOff>
    </xdr:from>
    <xdr:to>
      <xdr:col>41</xdr:col>
      <xdr:colOff>50800</xdr:colOff>
      <xdr:row>76</xdr:row>
      <xdr:rowOff>96513</xdr:rowOff>
    </xdr:to>
    <xdr:cxnSp macro="">
      <xdr:nvCxnSpPr>
        <xdr:cNvPr id="411" name="直線コネクタ 410"/>
        <xdr:cNvCxnSpPr/>
      </xdr:nvCxnSpPr>
      <xdr:spPr>
        <a:xfrm>
          <a:off x="6972300" y="13015843"/>
          <a:ext cx="889000" cy="1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2" name="フローチャート: 判断 411"/>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3" name="テキスト ボックス 412"/>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4" name="フローチャート: 判断 413"/>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5" name="テキスト ボックス 414"/>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114236</xdr:rowOff>
    </xdr:from>
    <xdr:to>
      <xdr:col>55</xdr:col>
      <xdr:colOff>50800</xdr:colOff>
      <xdr:row>75</xdr:row>
      <xdr:rowOff>44386</xdr:rowOff>
    </xdr:to>
    <xdr:sp macro="" textlink="">
      <xdr:nvSpPr>
        <xdr:cNvPr id="421" name="楕円 420"/>
        <xdr:cNvSpPr/>
      </xdr:nvSpPr>
      <xdr:spPr>
        <a:xfrm>
          <a:off x="10426700" y="128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137113</xdr:rowOff>
    </xdr:from>
    <xdr:ext cx="534377" cy="259045"/>
    <xdr:sp macro="" textlink="">
      <xdr:nvSpPr>
        <xdr:cNvPr id="422" name="商工費該当値テキスト"/>
        <xdr:cNvSpPr txBox="1"/>
      </xdr:nvSpPr>
      <xdr:spPr>
        <a:xfrm>
          <a:off x="10528300" y="126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108026</xdr:rowOff>
    </xdr:from>
    <xdr:to>
      <xdr:col>50</xdr:col>
      <xdr:colOff>165100</xdr:colOff>
      <xdr:row>73</xdr:row>
      <xdr:rowOff>38176</xdr:rowOff>
    </xdr:to>
    <xdr:sp macro="" textlink="">
      <xdr:nvSpPr>
        <xdr:cNvPr id="423" name="楕円 422"/>
        <xdr:cNvSpPr/>
      </xdr:nvSpPr>
      <xdr:spPr>
        <a:xfrm>
          <a:off x="9588500" y="124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54703</xdr:rowOff>
    </xdr:from>
    <xdr:ext cx="534377" cy="259045"/>
    <xdr:sp macro="" textlink="">
      <xdr:nvSpPr>
        <xdr:cNvPr id="424" name="テキスト ボックス 423"/>
        <xdr:cNvSpPr txBox="1"/>
      </xdr:nvSpPr>
      <xdr:spPr>
        <a:xfrm>
          <a:off x="9372111" y="122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81299</xdr:rowOff>
    </xdr:from>
    <xdr:to>
      <xdr:col>46</xdr:col>
      <xdr:colOff>38100</xdr:colOff>
      <xdr:row>77</xdr:row>
      <xdr:rowOff>11449</xdr:rowOff>
    </xdr:to>
    <xdr:sp macro="" textlink="">
      <xdr:nvSpPr>
        <xdr:cNvPr id="425" name="楕円 424"/>
        <xdr:cNvSpPr/>
      </xdr:nvSpPr>
      <xdr:spPr>
        <a:xfrm>
          <a:off x="8699500" y="131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27976</xdr:rowOff>
    </xdr:from>
    <xdr:ext cx="534377" cy="259045"/>
    <xdr:sp macro="" textlink="">
      <xdr:nvSpPr>
        <xdr:cNvPr id="426" name="テキスト ボックス 425"/>
        <xdr:cNvSpPr txBox="1"/>
      </xdr:nvSpPr>
      <xdr:spPr>
        <a:xfrm>
          <a:off x="8483111" y="128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45713</xdr:rowOff>
    </xdr:from>
    <xdr:to>
      <xdr:col>41</xdr:col>
      <xdr:colOff>101600</xdr:colOff>
      <xdr:row>76</xdr:row>
      <xdr:rowOff>147313</xdr:rowOff>
    </xdr:to>
    <xdr:sp macro="" textlink="">
      <xdr:nvSpPr>
        <xdr:cNvPr id="427" name="楕円 426"/>
        <xdr:cNvSpPr/>
      </xdr:nvSpPr>
      <xdr:spPr>
        <a:xfrm>
          <a:off x="7810500" y="130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163840</xdr:rowOff>
    </xdr:from>
    <xdr:ext cx="534377" cy="259045"/>
    <xdr:sp macro="" textlink="">
      <xdr:nvSpPr>
        <xdr:cNvPr id="428" name="テキスト ボックス 427"/>
        <xdr:cNvSpPr txBox="1"/>
      </xdr:nvSpPr>
      <xdr:spPr>
        <a:xfrm>
          <a:off x="7594111" y="128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106293</xdr:rowOff>
    </xdr:from>
    <xdr:to>
      <xdr:col>36</xdr:col>
      <xdr:colOff>165100</xdr:colOff>
      <xdr:row>76</xdr:row>
      <xdr:rowOff>36443</xdr:rowOff>
    </xdr:to>
    <xdr:sp macro="" textlink="">
      <xdr:nvSpPr>
        <xdr:cNvPr id="429" name="楕円 428"/>
        <xdr:cNvSpPr/>
      </xdr:nvSpPr>
      <xdr:spPr>
        <a:xfrm>
          <a:off x="6921500" y="12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52970</xdr:rowOff>
    </xdr:from>
    <xdr:ext cx="534377" cy="259045"/>
    <xdr:sp macro="" textlink="">
      <xdr:nvSpPr>
        <xdr:cNvPr id="430" name="テキスト ボックス 429"/>
        <xdr:cNvSpPr txBox="1"/>
      </xdr:nvSpPr>
      <xdr:spPr>
        <a:xfrm>
          <a:off x="6705111" y="127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2" name="直線コネクタ 451"/>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3"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4" name="直線コネクタ 453"/>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5"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6" name="直線コネクタ 455"/>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6984</xdr:rowOff>
    </xdr:from>
    <xdr:to>
      <xdr:col>55</xdr:col>
      <xdr:colOff>0</xdr:colOff>
      <xdr:row>96</xdr:row>
      <xdr:rowOff>33812</xdr:rowOff>
    </xdr:to>
    <xdr:cxnSp macro="">
      <xdr:nvCxnSpPr>
        <xdr:cNvPr id="457" name="直線コネクタ 456"/>
        <xdr:cNvCxnSpPr/>
      </xdr:nvCxnSpPr>
      <xdr:spPr>
        <a:xfrm>
          <a:off x="9639300" y="16466184"/>
          <a:ext cx="8382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8" name="土木費平均値テキスト"/>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9" name="フローチャート: 判断 458"/>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6984</xdr:rowOff>
    </xdr:from>
    <xdr:to>
      <xdr:col>50</xdr:col>
      <xdr:colOff>114300</xdr:colOff>
      <xdr:row>96</xdr:row>
      <xdr:rowOff>69231</xdr:rowOff>
    </xdr:to>
    <xdr:cxnSp macro="">
      <xdr:nvCxnSpPr>
        <xdr:cNvPr id="460" name="直線コネクタ 459"/>
        <xdr:cNvCxnSpPr/>
      </xdr:nvCxnSpPr>
      <xdr:spPr>
        <a:xfrm flipV="1">
          <a:off x="8750300" y="16466184"/>
          <a:ext cx="889000" cy="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1" name="フローチャート: 判断 460"/>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2" name="テキスト ボックス 461"/>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93253</xdr:rowOff>
    </xdr:from>
    <xdr:to>
      <xdr:col>45</xdr:col>
      <xdr:colOff>177800</xdr:colOff>
      <xdr:row>96</xdr:row>
      <xdr:rowOff>69231</xdr:rowOff>
    </xdr:to>
    <xdr:cxnSp macro="">
      <xdr:nvCxnSpPr>
        <xdr:cNvPr id="463" name="直線コネクタ 462"/>
        <xdr:cNvCxnSpPr/>
      </xdr:nvCxnSpPr>
      <xdr:spPr>
        <a:xfrm>
          <a:off x="7861300" y="16381003"/>
          <a:ext cx="889000" cy="14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4" name="フローチャート: 判断 463"/>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5" name="テキスト ボックス 464"/>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93253</xdr:rowOff>
    </xdr:from>
    <xdr:to>
      <xdr:col>41</xdr:col>
      <xdr:colOff>50800</xdr:colOff>
      <xdr:row>95</xdr:row>
      <xdr:rowOff>127904</xdr:rowOff>
    </xdr:to>
    <xdr:cxnSp macro="">
      <xdr:nvCxnSpPr>
        <xdr:cNvPr id="466" name="直線コネクタ 465"/>
        <xdr:cNvCxnSpPr/>
      </xdr:nvCxnSpPr>
      <xdr:spPr>
        <a:xfrm flipV="1">
          <a:off x="6972300" y="16381003"/>
          <a:ext cx="8890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7" name="フローチャート: 判断 466"/>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8" name="テキスト ボックス 467"/>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9" name="フローチャート: 判断 468"/>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70" name="テキスト ボックス 469"/>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154462</xdr:rowOff>
    </xdr:from>
    <xdr:to>
      <xdr:col>55</xdr:col>
      <xdr:colOff>50800</xdr:colOff>
      <xdr:row>96</xdr:row>
      <xdr:rowOff>84612</xdr:rowOff>
    </xdr:to>
    <xdr:sp macro="" textlink="">
      <xdr:nvSpPr>
        <xdr:cNvPr id="476" name="楕円 475"/>
        <xdr:cNvSpPr/>
      </xdr:nvSpPr>
      <xdr:spPr>
        <a:xfrm>
          <a:off x="10426700" y="164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5889</xdr:rowOff>
    </xdr:from>
    <xdr:ext cx="534377" cy="259045"/>
    <xdr:sp macro="" textlink="">
      <xdr:nvSpPr>
        <xdr:cNvPr id="477" name="土木費該当値テキスト"/>
        <xdr:cNvSpPr txBox="1"/>
      </xdr:nvSpPr>
      <xdr:spPr>
        <a:xfrm>
          <a:off x="10528300" y="1629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127634</xdr:rowOff>
    </xdr:from>
    <xdr:to>
      <xdr:col>50</xdr:col>
      <xdr:colOff>165100</xdr:colOff>
      <xdr:row>96</xdr:row>
      <xdr:rowOff>57784</xdr:rowOff>
    </xdr:to>
    <xdr:sp macro="" textlink="">
      <xdr:nvSpPr>
        <xdr:cNvPr id="478" name="楕円 477"/>
        <xdr:cNvSpPr/>
      </xdr:nvSpPr>
      <xdr:spPr>
        <a:xfrm>
          <a:off x="9588500" y="164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74311</xdr:rowOff>
    </xdr:from>
    <xdr:ext cx="599010" cy="259045"/>
    <xdr:sp macro="" textlink="">
      <xdr:nvSpPr>
        <xdr:cNvPr id="479" name="テキスト ボックス 478"/>
        <xdr:cNvSpPr txBox="1"/>
      </xdr:nvSpPr>
      <xdr:spPr>
        <a:xfrm>
          <a:off x="9339795" y="161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18431</xdr:rowOff>
    </xdr:from>
    <xdr:to>
      <xdr:col>46</xdr:col>
      <xdr:colOff>38100</xdr:colOff>
      <xdr:row>96</xdr:row>
      <xdr:rowOff>120031</xdr:rowOff>
    </xdr:to>
    <xdr:sp macro="" textlink="">
      <xdr:nvSpPr>
        <xdr:cNvPr id="480" name="楕円 479"/>
        <xdr:cNvSpPr/>
      </xdr:nvSpPr>
      <xdr:spPr>
        <a:xfrm>
          <a:off x="8699500" y="164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136558</xdr:rowOff>
    </xdr:from>
    <xdr:ext cx="534377" cy="259045"/>
    <xdr:sp macro="" textlink="">
      <xdr:nvSpPr>
        <xdr:cNvPr id="481" name="テキスト ボックス 480"/>
        <xdr:cNvSpPr txBox="1"/>
      </xdr:nvSpPr>
      <xdr:spPr>
        <a:xfrm>
          <a:off x="8483111" y="1625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42453</xdr:rowOff>
    </xdr:from>
    <xdr:to>
      <xdr:col>41</xdr:col>
      <xdr:colOff>101600</xdr:colOff>
      <xdr:row>95</xdr:row>
      <xdr:rowOff>144053</xdr:rowOff>
    </xdr:to>
    <xdr:sp macro="" textlink="">
      <xdr:nvSpPr>
        <xdr:cNvPr id="482" name="楕円 481"/>
        <xdr:cNvSpPr/>
      </xdr:nvSpPr>
      <xdr:spPr>
        <a:xfrm>
          <a:off x="7810500" y="163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160580</xdr:rowOff>
    </xdr:from>
    <xdr:ext cx="599010" cy="259045"/>
    <xdr:sp macro="" textlink="">
      <xdr:nvSpPr>
        <xdr:cNvPr id="483" name="テキスト ボックス 482"/>
        <xdr:cNvSpPr txBox="1"/>
      </xdr:nvSpPr>
      <xdr:spPr>
        <a:xfrm>
          <a:off x="7561795" y="1610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77104</xdr:rowOff>
    </xdr:from>
    <xdr:to>
      <xdr:col>36</xdr:col>
      <xdr:colOff>165100</xdr:colOff>
      <xdr:row>96</xdr:row>
      <xdr:rowOff>7254</xdr:rowOff>
    </xdr:to>
    <xdr:sp macro="" textlink="">
      <xdr:nvSpPr>
        <xdr:cNvPr id="484" name="楕円 483"/>
        <xdr:cNvSpPr/>
      </xdr:nvSpPr>
      <xdr:spPr>
        <a:xfrm>
          <a:off x="6921500" y="163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23781</xdr:rowOff>
    </xdr:from>
    <xdr:ext cx="599010" cy="259045"/>
    <xdr:sp macro="" textlink="">
      <xdr:nvSpPr>
        <xdr:cNvPr id="485" name="テキスト ボックス 484"/>
        <xdr:cNvSpPr txBox="1"/>
      </xdr:nvSpPr>
      <xdr:spPr>
        <a:xfrm>
          <a:off x="6672795" y="1614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9" name="直線コネクタ 508"/>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0"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1" name="直線コネクタ 510"/>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2"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3" name="直線コネクタ 512"/>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22352</xdr:rowOff>
    </xdr:from>
    <xdr:to>
      <xdr:col>85</xdr:col>
      <xdr:colOff>127000</xdr:colOff>
      <xdr:row>37</xdr:row>
      <xdr:rowOff>56699</xdr:rowOff>
    </xdr:to>
    <xdr:cxnSp macro="">
      <xdr:nvCxnSpPr>
        <xdr:cNvPr id="514" name="直線コネクタ 513"/>
        <xdr:cNvCxnSpPr/>
      </xdr:nvCxnSpPr>
      <xdr:spPr>
        <a:xfrm>
          <a:off x="15481300" y="6366002"/>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5" name="消防費平均値テキスト"/>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6" name="フローチャート: 判断 515"/>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163341</xdr:rowOff>
    </xdr:from>
    <xdr:to>
      <xdr:col>81</xdr:col>
      <xdr:colOff>50800</xdr:colOff>
      <xdr:row>37</xdr:row>
      <xdr:rowOff>22352</xdr:rowOff>
    </xdr:to>
    <xdr:cxnSp macro="">
      <xdr:nvCxnSpPr>
        <xdr:cNvPr id="517" name="直線コネクタ 516"/>
        <xdr:cNvCxnSpPr/>
      </xdr:nvCxnSpPr>
      <xdr:spPr>
        <a:xfrm>
          <a:off x="14592300" y="6335541"/>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8" name="フローチャート: 判断 517"/>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9" name="テキスト ボックス 518"/>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163341</xdr:rowOff>
    </xdr:from>
    <xdr:to>
      <xdr:col>76</xdr:col>
      <xdr:colOff>114300</xdr:colOff>
      <xdr:row>36</xdr:row>
      <xdr:rowOff>164332</xdr:rowOff>
    </xdr:to>
    <xdr:cxnSp macro="">
      <xdr:nvCxnSpPr>
        <xdr:cNvPr id="520" name="直線コネクタ 519"/>
        <xdr:cNvCxnSpPr/>
      </xdr:nvCxnSpPr>
      <xdr:spPr>
        <a:xfrm flipV="1">
          <a:off x="13703300" y="633554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21" name="フローチャート: 判断 520"/>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2" name="テキスト ボックス 521"/>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164332</xdr:rowOff>
    </xdr:from>
    <xdr:to>
      <xdr:col>71</xdr:col>
      <xdr:colOff>177800</xdr:colOff>
      <xdr:row>37</xdr:row>
      <xdr:rowOff>17761</xdr:rowOff>
    </xdr:to>
    <xdr:cxnSp macro="">
      <xdr:nvCxnSpPr>
        <xdr:cNvPr id="523" name="直線コネクタ 522"/>
        <xdr:cNvCxnSpPr/>
      </xdr:nvCxnSpPr>
      <xdr:spPr>
        <a:xfrm flipV="1">
          <a:off x="12814300" y="6336532"/>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4" name="フローチャート: 判断 523"/>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5" name="テキスト ボックス 524"/>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6" name="フローチャート: 判断 525"/>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7" name="テキスト ボックス 526"/>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5899</xdr:rowOff>
    </xdr:from>
    <xdr:to>
      <xdr:col>85</xdr:col>
      <xdr:colOff>177800</xdr:colOff>
      <xdr:row>37</xdr:row>
      <xdr:rowOff>107499</xdr:rowOff>
    </xdr:to>
    <xdr:sp macro="" textlink="">
      <xdr:nvSpPr>
        <xdr:cNvPr id="533" name="楕円 532"/>
        <xdr:cNvSpPr/>
      </xdr:nvSpPr>
      <xdr:spPr>
        <a:xfrm>
          <a:off x="16268700" y="63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92276</xdr:rowOff>
    </xdr:from>
    <xdr:ext cx="534377" cy="259045"/>
    <xdr:sp macro="" textlink="">
      <xdr:nvSpPr>
        <xdr:cNvPr id="534" name="消防費該当値テキスト"/>
        <xdr:cNvSpPr txBox="1"/>
      </xdr:nvSpPr>
      <xdr:spPr>
        <a:xfrm>
          <a:off x="16370300" y="62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143002</xdr:rowOff>
    </xdr:from>
    <xdr:to>
      <xdr:col>81</xdr:col>
      <xdr:colOff>101600</xdr:colOff>
      <xdr:row>37</xdr:row>
      <xdr:rowOff>73152</xdr:rowOff>
    </xdr:to>
    <xdr:sp macro="" textlink="">
      <xdr:nvSpPr>
        <xdr:cNvPr id="535" name="楕円 534"/>
        <xdr:cNvSpPr/>
      </xdr:nvSpPr>
      <xdr:spPr>
        <a:xfrm>
          <a:off x="15430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64279</xdr:rowOff>
    </xdr:from>
    <xdr:ext cx="534377" cy="259045"/>
    <xdr:sp macro="" textlink="">
      <xdr:nvSpPr>
        <xdr:cNvPr id="536" name="テキスト ボックス 535"/>
        <xdr:cNvSpPr txBox="1"/>
      </xdr:nvSpPr>
      <xdr:spPr>
        <a:xfrm>
          <a:off x="15214111" y="64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112541</xdr:rowOff>
    </xdr:from>
    <xdr:to>
      <xdr:col>76</xdr:col>
      <xdr:colOff>165100</xdr:colOff>
      <xdr:row>37</xdr:row>
      <xdr:rowOff>42691</xdr:rowOff>
    </xdr:to>
    <xdr:sp macro="" textlink="">
      <xdr:nvSpPr>
        <xdr:cNvPr id="537" name="楕円 536"/>
        <xdr:cNvSpPr/>
      </xdr:nvSpPr>
      <xdr:spPr>
        <a:xfrm>
          <a:off x="14541500" y="62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33818</xdr:rowOff>
    </xdr:from>
    <xdr:ext cx="534377" cy="259045"/>
    <xdr:sp macro="" textlink="">
      <xdr:nvSpPr>
        <xdr:cNvPr id="538" name="テキスト ボックス 537"/>
        <xdr:cNvSpPr txBox="1"/>
      </xdr:nvSpPr>
      <xdr:spPr>
        <a:xfrm>
          <a:off x="14325111" y="63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113532</xdr:rowOff>
    </xdr:from>
    <xdr:to>
      <xdr:col>72</xdr:col>
      <xdr:colOff>38100</xdr:colOff>
      <xdr:row>37</xdr:row>
      <xdr:rowOff>43682</xdr:rowOff>
    </xdr:to>
    <xdr:sp macro="" textlink="">
      <xdr:nvSpPr>
        <xdr:cNvPr id="539" name="楕円 538"/>
        <xdr:cNvSpPr/>
      </xdr:nvSpPr>
      <xdr:spPr>
        <a:xfrm>
          <a:off x="13652500" y="62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34809</xdr:rowOff>
    </xdr:from>
    <xdr:ext cx="534377" cy="259045"/>
    <xdr:sp macro="" textlink="">
      <xdr:nvSpPr>
        <xdr:cNvPr id="540" name="テキスト ボックス 539"/>
        <xdr:cNvSpPr txBox="1"/>
      </xdr:nvSpPr>
      <xdr:spPr>
        <a:xfrm>
          <a:off x="13436111" y="63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138411</xdr:rowOff>
    </xdr:from>
    <xdr:to>
      <xdr:col>67</xdr:col>
      <xdr:colOff>101600</xdr:colOff>
      <xdr:row>37</xdr:row>
      <xdr:rowOff>68561</xdr:rowOff>
    </xdr:to>
    <xdr:sp macro="" textlink="">
      <xdr:nvSpPr>
        <xdr:cNvPr id="541" name="楕円 540"/>
        <xdr:cNvSpPr/>
      </xdr:nvSpPr>
      <xdr:spPr>
        <a:xfrm>
          <a:off x="12763500" y="63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59688</xdr:rowOff>
    </xdr:from>
    <xdr:ext cx="534377" cy="259045"/>
    <xdr:sp macro="" textlink="">
      <xdr:nvSpPr>
        <xdr:cNvPr id="542" name="テキスト ボックス 541"/>
        <xdr:cNvSpPr txBox="1"/>
      </xdr:nvSpPr>
      <xdr:spPr>
        <a:xfrm>
          <a:off x="12547111" y="64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4" name="直線コネクタ 563"/>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5"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6" name="直線コネクタ 565"/>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7"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8" name="直線コネクタ 567"/>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98890</xdr:rowOff>
    </xdr:from>
    <xdr:to>
      <xdr:col>85</xdr:col>
      <xdr:colOff>127000</xdr:colOff>
      <xdr:row>56</xdr:row>
      <xdr:rowOff>104884</xdr:rowOff>
    </xdr:to>
    <xdr:cxnSp macro="">
      <xdr:nvCxnSpPr>
        <xdr:cNvPr id="569" name="直線コネクタ 568"/>
        <xdr:cNvCxnSpPr/>
      </xdr:nvCxnSpPr>
      <xdr:spPr>
        <a:xfrm>
          <a:off x="15481300" y="9700090"/>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70" name="教育費平均値テキスト"/>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1" name="フローチャート: 判断 570"/>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98890</xdr:rowOff>
    </xdr:from>
    <xdr:to>
      <xdr:col>81</xdr:col>
      <xdr:colOff>50800</xdr:colOff>
      <xdr:row>56</xdr:row>
      <xdr:rowOff>123689</xdr:rowOff>
    </xdr:to>
    <xdr:cxnSp macro="">
      <xdr:nvCxnSpPr>
        <xdr:cNvPr id="572" name="直線コネクタ 571"/>
        <xdr:cNvCxnSpPr/>
      </xdr:nvCxnSpPr>
      <xdr:spPr>
        <a:xfrm flipV="1">
          <a:off x="14592300" y="9700090"/>
          <a:ext cx="889000" cy="2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3" name="フローチャート: 判断 572"/>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4" name="テキスト ボックス 573"/>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123689</xdr:rowOff>
    </xdr:from>
    <xdr:to>
      <xdr:col>76</xdr:col>
      <xdr:colOff>114300</xdr:colOff>
      <xdr:row>56</xdr:row>
      <xdr:rowOff>153786</xdr:rowOff>
    </xdr:to>
    <xdr:cxnSp macro="">
      <xdr:nvCxnSpPr>
        <xdr:cNvPr id="575" name="直線コネクタ 574"/>
        <xdr:cNvCxnSpPr/>
      </xdr:nvCxnSpPr>
      <xdr:spPr>
        <a:xfrm flipV="1">
          <a:off x="13703300" y="9724889"/>
          <a:ext cx="8890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7" name="テキスト ボックス 576"/>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131804</xdr:rowOff>
    </xdr:from>
    <xdr:to>
      <xdr:col>71</xdr:col>
      <xdr:colOff>177800</xdr:colOff>
      <xdr:row>56</xdr:row>
      <xdr:rowOff>153786</xdr:rowOff>
    </xdr:to>
    <xdr:cxnSp macro="">
      <xdr:nvCxnSpPr>
        <xdr:cNvPr id="578" name="直線コネクタ 577"/>
        <xdr:cNvCxnSpPr/>
      </xdr:nvCxnSpPr>
      <xdr:spPr>
        <a:xfrm>
          <a:off x="12814300" y="9733004"/>
          <a:ext cx="8890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0" name="テキスト ボックス 579"/>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2" name="テキスト ボックス 581"/>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54084</xdr:rowOff>
    </xdr:from>
    <xdr:to>
      <xdr:col>85</xdr:col>
      <xdr:colOff>177800</xdr:colOff>
      <xdr:row>56</xdr:row>
      <xdr:rowOff>155684</xdr:rowOff>
    </xdr:to>
    <xdr:sp macro="" textlink="">
      <xdr:nvSpPr>
        <xdr:cNvPr id="588" name="楕円 587"/>
        <xdr:cNvSpPr/>
      </xdr:nvSpPr>
      <xdr:spPr>
        <a:xfrm>
          <a:off x="16268700" y="96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76961</xdr:rowOff>
    </xdr:from>
    <xdr:ext cx="534377" cy="259045"/>
    <xdr:sp macro="" textlink="">
      <xdr:nvSpPr>
        <xdr:cNvPr id="589" name="教育費該当値テキスト"/>
        <xdr:cNvSpPr txBox="1"/>
      </xdr:nvSpPr>
      <xdr:spPr>
        <a:xfrm>
          <a:off x="16370300" y="950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48090</xdr:rowOff>
    </xdr:from>
    <xdr:to>
      <xdr:col>81</xdr:col>
      <xdr:colOff>101600</xdr:colOff>
      <xdr:row>56</xdr:row>
      <xdr:rowOff>149690</xdr:rowOff>
    </xdr:to>
    <xdr:sp macro="" textlink="">
      <xdr:nvSpPr>
        <xdr:cNvPr id="590" name="楕円 589"/>
        <xdr:cNvSpPr/>
      </xdr:nvSpPr>
      <xdr:spPr>
        <a:xfrm>
          <a:off x="15430500" y="96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166217</xdr:rowOff>
    </xdr:from>
    <xdr:ext cx="534377" cy="259045"/>
    <xdr:sp macro="" textlink="">
      <xdr:nvSpPr>
        <xdr:cNvPr id="591" name="テキスト ボックス 590"/>
        <xdr:cNvSpPr txBox="1"/>
      </xdr:nvSpPr>
      <xdr:spPr>
        <a:xfrm>
          <a:off x="15214111" y="942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72889</xdr:rowOff>
    </xdr:from>
    <xdr:to>
      <xdr:col>76</xdr:col>
      <xdr:colOff>165100</xdr:colOff>
      <xdr:row>57</xdr:row>
      <xdr:rowOff>3039</xdr:rowOff>
    </xdr:to>
    <xdr:sp macro="" textlink="">
      <xdr:nvSpPr>
        <xdr:cNvPr id="592" name="楕円 591"/>
        <xdr:cNvSpPr/>
      </xdr:nvSpPr>
      <xdr:spPr>
        <a:xfrm>
          <a:off x="14541500" y="9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19566</xdr:rowOff>
    </xdr:from>
    <xdr:ext cx="534377" cy="259045"/>
    <xdr:sp macro="" textlink="">
      <xdr:nvSpPr>
        <xdr:cNvPr id="593" name="テキスト ボックス 592"/>
        <xdr:cNvSpPr txBox="1"/>
      </xdr:nvSpPr>
      <xdr:spPr>
        <a:xfrm>
          <a:off x="14325111" y="94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102986</xdr:rowOff>
    </xdr:from>
    <xdr:to>
      <xdr:col>72</xdr:col>
      <xdr:colOff>38100</xdr:colOff>
      <xdr:row>57</xdr:row>
      <xdr:rowOff>33136</xdr:rowOff>
    </xdr:to>
    <xdr:sp macro="" textlink="">
      <xdr:nvSpPr>
        <xdr:cNvPr id="594" name="楕円 593"/>
        <xdr:cNvSpPr/>
      </xdr:nvSpPr>
      <xdr:spPr>
        <a:xfrm>
          <a:off x="13652500" y="97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49663</xdr:rowOff>
    </xdr:from>
    <xdr:ext cx="534377" cy="259045"/>
    <xdr:sp macro="" textlink="">
      <xdr:nvSpPr>
        <xdr:cNvPr id="595" name="テキスト ボックス 594"/>
        <xdr:cNvSpPr txBox="1"/>
      </xdr:nvSpPr>
      <xdr:spPr>
        <a:xfrm>
          <a:off x="13436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81004</xdr:rowOff>
    </xdr:from>
    <xdr:to>
      <xdr:col>67</xdr:col>
      <xdr:colOff>101600</xdr:colOff>
      <xdr:row>57</xdr:row>
      <xdr:rowOff>11154</xdr:rowOff>
    </xdr:to>
    <xdr:sp macro="" textlink="">
      <xdr:nvSpPr>
        <xdr:cNvPr id="596" name="楕円 595"/>
        <xdr:cNvSpPr/>
      </xdr:nvSpPr>
      <xdr:spPr>
        <a:xfrm>
          <a:off x="12763500" y="96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27681</xdr:rowOff>
    </xdr:from>
    <xdr:ext cx="534377" cy="259045"/>
    <xdr:sp macro="" textlink="">
      <xdr:nvSpPr>
        <xdr:cNvPr id="597" name="テキスト ボックス 596"/>
        <xdr:cNvSpPr txBox="1"/>
      </xdr:nvSpPr>
      <xdr:spPr>
        <a:xfrm>
          <a:off x="12547111" y="94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1" name="直線コネクタ 620"/>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2"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4"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5" name="直線コネクタ 624"/>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159200</xdr:rowOff>
    </xdr:from>
    <xdr:to>
      <xdr:col>85</xdr:col>
      <xdr:colOff>127000</xdr:colOff>
      <xdr:row>79</xdr:row>
      <xdr:rowOff>44092</xdr:rowOff>
    </xdr:to>
    <xdr:cxnSp macro="">
      <xdr:nvCxnSpPr>
        <xdr:cNvPr id="626" name="直線コネクタ 625"/>
        <xdr:cNvCxnSpPr/>
      </xdr:nvCxnSpPr>
      <xdr:spPr>
        <a:xfrm>
          <a:off x="15481300" y="13532300"/>
          <a:ext cx="838200" cy="5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7"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8" name="フローチャート: 判断 627"/>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159200</xdr:rowOff>
    </xdr:from>
    <xdr:to>
      <xdr:col>81</xdr:col>
      <xdr:colOff>50800</xdr:colOff>
      <xdr:row>79</xdr:row>
      <xdr:rowOff>22264</xdr:rowOff>
    </xdr:to>
    <xdr:cxnSp macro="">
      <xdr:nvCxnSpPr>
        <xdr:cNvPr id="629" name="直線コネクタ 628"/>
        <xdr:cNvCxnSpPr/>
      </xdr:nvCxnSpPr>
      <xdr:spPr>
        <a:xfrm flipV="1">
          <a:off x="14592300" y="13532300"/>
          <a:ext cx="8890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0" name="フローチャート: 判断 629"/>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67845</xdr:rowOff>
    </xdr:from>
    <xdr:ext cx="469744" cy="259045"/>
    <xdr:sp macro="" textlink="">
      <xdr:nvSpPr>
        <xdr:cNvPr id="631" name="テキスト ボックス 630"/>
        <xdr:cNvSpPr txBox="1"/>
      </xdr:nvSpPr>
      <xdr:spPr>
        <a:xfrm>
          <a:off x="1524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22264</xdr:rowOff>
    </xdr:from>
    <xdr:to>
      <xdr:col>76</xdr:col>
      <xdr:colOff>114300</xdr:colOff>
      <xdr:row>79</xdr:row>
      <xdr:rowOff>42827</xdr:rowOff>
    </xdr:to>
    <xdr:cxnSp macro="">
      <xdr:nvCxnSpPr>
        <xdr:cNvPr id="632" name="直線コネクタ 631"/>
        <xdr:cNvCxnSpPr/>
      </xdr:nvCxnSpPr>
      <xdr:spPr>
        <a:xfrm flipV="1">
          <a:off x="13703300" y="13566814"/>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3" name="フローチャート: 判断 632"/>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4" name="テキスト ボックス 633"/>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42827</xdr:rowOff>
    </xdr:from>
    <xdr:to>
      <xdr:col>71</xdr:col>
      <xdr:colOff>177800</xdr:colOff>
      <xdr:row>79</xdr:row>
      <xdr:rowOff>43898</xdr:rowOff>
    </xdr:to>
    <xdr:cxnSp macro="">
      <xdr:nvCxnSpPr>
        <xdr:cNvPr id="635" name="直線コネクタ 634"/>
        <xdr:cNvCxnSpPr/>
      </xdr:nvCxnSpPr>
      <xdr:spPr>
        <a:xfrm flipV="1">
          <a:off x="12814300" y="13587377"/>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6" name="フローチャート: 判断 635"/>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7" name="テキスト ボックス 636"/>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8" name="フローチャート: 判断 637"/>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9" name="テキスト ボックス 638"/>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164742</xdr:rowOff>
    </xdr:from>
    <xdr:to>
      <xdr:col>85</xdr:col>
      <xdr:colOff>177800</xdr:colOff>
      <xdr:row>79</xdr:row>
      <xdr:rowOff>94892</xdr:rowOff>
    </xdr:to>
    <xdr:sp macro="" textlink="">
      <xdr:nvSpPr>
        <xdr:cNvPr id="645" name="楕円 644"/>
        <xdr:cNvSpPr/>
      </xdr:nvSpPr>
      <xdr:spPr>
        <a:xfrm>
          <a:off x="16268700" y="135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313932" cy="259045"/>
    <xdr:sp macro="" textlink="">
      <xdr:nvSpPr>
        <xdr:cNvPr id="646" name="災害復旧費該当値テキスト"/>
        <xdr:cNvSpPr txBox="1"/>
      </xdr:nvSpPr>
      <xdr:spPr>
        <a:xfrm>
          <a:off x="16370300" y="135033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108400</xdr:rowOff>
    </xdr:from>
    <xdr:to>
      <xdr:col>81</xdr:col>
      <xdr:colOff>101600</xdr:colOff>
      <xdr:row>79</xdr:row>
      <xdr:rowOff>38550</xdr:rowOff>
    </xdr:to>
    <xdr:sp macro="" textlink="">
      <xdr:nvSpPr>
        <xdr:cNvPr id="647" name="楕円 646"/>
        <xdr:cNvSpPr/>
      </xdr:nvSpPr>
      <xdr:spPr>
        <a:xfrm>
          <a:off x="15430500" y="134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55077</xdr:rowOff>
    </xdr:from>
    <xdr:ext cx="534377" cy="259045"/>
    <xdr:sp macro="" textlink="">
      <xdr:nvSpPr>
        <xdr:cNvPr id="648" name="テキスト ボックス 647"/>
        <xdr:cNvSpPr txBox="1"/>
      </xdr:nvSpPr>
      <xdr:spPr>
        <a:xfrm>
          <a:off x="15214111" y="1325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142914</xdr:rowOff>
    </xdr:from>
    <xdr:to>
      <xdr:col>76</xdr:col>
      <xdr:colOff>165100</xdr:colOff>
      <xdr:row>79</xdr:row>
      <xdr:rowOff>73064</xdr:rowOff>
    </xdr:to>
    <xdr:sp macro="" textlink="">
      <xdr:nvSpPr>
        <xdr:cNvPr id="649" name="楕円 648"/>
        <xdr:cNvSpPr/>
      </xdr:nvSpPr>
      <xdr:spPr>
        <a:xfrm>
          <a:off x="14541500" y="135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64191</xdr:rowOff>
    </xdr:from>
    <xdr:ext cx="469744" cy="259045"/>
    <xdr:sp macro="" textlink="">
      <xdr:nvSpPr>
        <xdr:cNvPr id="650" name="テキスト ボックス 649"/>
        <xdr:cNvSpPr txBox="1"/>
      </xdr:nvSpPr>
      <xdr:spPr>
        <a:xfrm>
          <a:off x="14357428" y="136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163477</xdr:rowOff>
    </xdr:from>
    <xdr:to>
      <xdr:col>72</xdr:col>
      <xdr:colOff>38100</xdr:colOff>
      <xdr:row>79</xdr:row>
      <xdr:rowOff>93627</xdr:rowOff>
    </xdr:to>
    <xdr:sp macro="" textlink="">
      <xdr:nvSpPr>
        <xdr:cNvPr id="651" name="楕円 650"/>
        <xdr:cNvSpPr/>
      </xdr:nvSpPr>
      <xdr:spPr>
        <a:xfrm>
          <a:off x="13652500" y="135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84754</xdr:rowOff>
    </xdr:from>
    <xdr:ext cx="378565" cy="259045"/>
    <xdr:sp macro="" textlink="">
      <xdr:nvSpPr>
        <xdr:cNvPr id="652" name="テキスト ボックス 651"/>
        <xdr:cNvSpPr txBox="1"/>
      </xdr:nvSpPr>
      <xdr:spPr>
        <a:xfrm>
          <a:off x="13514017" y="1362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164548</xdr:rowOff>
    </xdr:from>
    <xdr:to>
      <xdr:col>67</xdr:col>
      <xdr:colOff>101600</xdr:colOff>
      <xdr:row>79</xdr:row>
      <xdr:rowOff>94698</xdr:rowOff>
    </xdr:to>
    <xdr:sp macro="" textlink="">
      <xdr:nvSpPr>
        <xdr:cNvPr id="653" name="楕円 652"/>
        <xdr:cNvSpPr/>
      </xdr:nvSpPr>
      <xdr:spPr>
        <a:xfrm>
          <a:off x="12763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85825</xdr:rowOff>
    </xdr:from>
    <xdr:ext cx="378565" cy="259045"/>
    <xdr:sp macro="" textlink="">
      <xdr:nvSpPr>
        <xdr:cNvPr id="654" name="テキスト ボックス 653"/>
        <xdr:cNvSpPr txBox="1"/>
      </xdr:nvSpPr>
      <xdr:spPr>
        <a:xfrm>
          <a:off x="12625017" y="1363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6" name="直線コネクタ 675"/>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7"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8" name="直線コネクタ 677"/>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9"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0" name="直線コネクタ 679"/>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37072</xdr:rowOff>
    </xdr:from>
    <xdr:to>
      <xdr:col>85</xdr:col>
      <xdr:colOff>127000</xdr:colOff>
      <xdr:row>98</xdr:row>
      <xdr:rowOff>49417</xdr:rowOff>
    </xdr:to>
    <xdr:cxnSp macro="">
      <xdr:nvCxnSpPr>
        <xdr:cNvPr id="681" name="直線コネクタ 680"/>
        <xdr:cNvCxnSpPr/>
      </xdr:nvCxnSpPr>
      <xdr:spPr>
        <a:xfrm>
          <a:off x="15481300" y="16839172"/>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2"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3" name="フローチャート: 判断 682"/>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25569</xdr:rowOff>
    </xdr:from>
    <xdr:to>
      <xdr:col>81</xdr:col>
      <xdr:colOff>50800</xdr:colOff>
      <xdr:row>98</xdr:row>
      <xdr:rowOff>37072</xdr:rowOff>
    </xdr:to>
    <xdr:cxnSp macro="">
      <xdr:nvCxnSpPr>
        <xdr:cNvPr id="684" name="直線コネクタ 683"/>
        <xdr:cNvCxnSpPr/>
      </xdr:nvCxnSpPr>
      <xdr:spPr>
        <a:xfrm>
          <a:off x="14592300" y="16827669"/>
          <a:ext cx="889000" cy="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5" name="フローチャート: 判断 684"/>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6" name="テキスト ボックス 685"/>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24445</xdr:rowOff>
    </xdr:from>
    <xdr:to>
      <xdr:col>76</xdr:col>
      <xdr:colOff>114300</xdr:colOff>
      <xdr:row>98</xdr:row>
      <xdr:rowOff>25569</xdr:rowOff>
    </xdr:to>
    <xdr:cxnSp macro="">
      <xdr:nvCxnSpPr>
        <xdr:cNvPr id="687" name="直線コネクタ 686"/>
        <xdr:cNvCxnSpPr/>
      </xdr:nvCxnSpPr>
      <xdr:spPr>
        <a:xfrm>
          <a:off x="13703300" y="1682654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8" name="フローチャート: 判断 687"/>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9" name="テキスト ボックス 688"/>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22492</xdr:rowOff>
    </xdr:from>
    <xdr:to>
      <xdr:col>71</xdr:col>
      <xdr:colOff>177800</xdr:colOff>
      <xdr:row>98</xdr:row>
      <xdr:rowOff>24445</xdr:rowOff>
    </xdr:to>
    <xdr:cxnSp macro="">
      <xdr:nvCxnSpPr>
        <xdr:cNvPr id="690" name="直線コネクタ 689"/>
        <xdr:cNvCxnSpPr/>
      </xdr:nvCxnSpPr>
      <xdr:spPr>
        <a:xfrm>
          <a:off x="12814300" y="16824592"/>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91" name="フローチャート: 判断 690"/>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2" name="テキスト ボックス 691"/>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3" name="フローチャート: 判断 692"/>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4" name="テキスト ボックス 693"/>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170067</xdr:rowOff>
    </xdr:from>
    <xdr:to>
      <xdr:col>85</xdr:col>
      <xdr:colOff>177800</xdr:colOff>
      <xdr:row>98</xdr:row>
      <xdr:rowOff>100217</xdr:rowOff>
    </xdr:to>
    <xdr:sp macro="" textlink="">
      <xdr:nvSpPr>
        <xdr:cNvPr id="700" name="楕円 699"/>
        <xdr:cNvSpPr/>
      </xdr:nvSpPr>
      <xdr:spPr>
        <a:xfrm>
          <a:off x="16268700" y="168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84994</xdr:rowOff>
    </xdr:from>
    <xdr:ext cx="534377" cy="259045"/>
    <xdr:sp macro="" textlink="">
      <xdr:nvSpPr>
        <xdr:cNvPr id="701" name="公債費該当値テキスト"/>
        <xdr:cNvSpPr txBox="1"/>
      </xdr:nvSpPr>
      <xdr:spPr>
        <a:xfrm>
          <a:off x="16370300"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157722</xdr:rowOff>
    </xdr:from>
    <xdr:to>
      <xdr:col>81</xdr:col>
      <xdr:colOff>101600</xdr:colOff>
      <xdr:row>98</xdr:row>
      <xdr:rowOff>87872</xdr:rowOff>
    </xdr:to>
    <xdr:sp macro="" textlink="">
      <xdr:nvSpPr>
        <xdr:cNvPr id="702" name="楕円 701"/>
        <xdr:cNvSpPr/>
      </xdr:nvSpPr>
      <xdr:spPr>
        <a:xfrm>
          <a:off x="15430500" y="167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78999</xdr:rowOff>
    </xdr:from>
    <xdr:ext cx="534377" cy="259045"/>
    <xdr:sp macro="" textlink="">
      <xdr:nvSpPr>
        <xdr:cNvPr id="703" name="テキスト ボックス 702"/>
        <xdr:cNvSpPr txBox="1"/>
      </xdr:nvSpPr>
      <xdr:spPr>
        <a:xfrm>
          <a:off x="15214111" y="168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146219</xdr:rowOff>
    </xdr:from>
    <xdr:to>
      <xdr:col>76</xdr:col>
      <xdr:colOff>165100</xdr:colOff>
      <xdr:row>98</xdr:row>
      <xdr:rowOff>76369</xdr:rowOff>
    </xdr:to>
    <xdr:sp macro="" textlink="">
      <xdr:nvSpPr>
        <xdr:cNvPr id="704" name="楕円 703"/>
        <xdr:cNvSpPr/>
      </xdr:nvSpPr>
      <xdr:spPr>
        <a:xfrm>
          <a:off x="14541500" y="167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67496</xdr:rowOff>
    </xdr:from>
    <xdr:ext cx="534377" cy="259045"/>
    <xdr:sp macro="" textlink="">
      <xdr:nvSpPr>
        <xdr:cNvPr id="705" name="テキスト ボックス 704"/>
        <xdr:cNvSpPr txBox="1"/>
      </xdr:nvSpPr>
      <xdr:spPr>
        <a:xfrm>
          <a:off x="14325111" y="168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145095</xdr:rowOff>
    </xdr:from>
    <xdr:to>
      <xdr:col>72</xdr:col>
      <xdr:colOff>38100</xdr:colOff>
      <xdr:row>98</xdr:row>
      <xdr:rowOff>75245</xdr:rowOff>
    </xdr:to>
    <xdr:sp macro="" textlink="">
      <xdr:nvSpPr>
        <xdr:cNvPr id="706" name="楕円 705"/>
        <xdr:cNvSpPr/>
      </xdr:nvSpPr>
      <xdr:spPr>
        <a:xfrm>
          <a:off x="13652500" y="167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66372</xdr:rowOff>
    </xdr:from>
    <xdr:ext cx="534377" cy="259045"/>
    <xdr:sp macro="" textlink="">
      <xdr:nvSpPr>
        <xdr:cNvPr id="707" name="テキスト ボックス 706"/>
        <xdr:cNvSpPr txBox="1"/>
      </xdr:nvSpPr>
      <xdr:spPr>
        <a:xfrm>
          <a:off x="13436111" y="1686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143142</xdr:rowOff>
    </xdr:from>
    <xdr:to>
      <xdr:col>67</xdr:col>
      <xdr:colOff>101600</xdr:colOff>
      <xdr:row>98</xdr:row>
      <xdr:rowOff>73292</xdr:rowOff>
    </xdr:to>
    <xdr:sp macro="" textlink="">
      <xdr:nvSpPr>
        <xdr:cNvPr id="708" name="楕円 707"/>
        <xdr:cNvSpPr/>
      </xdr:nvSpPr>
      <xdr:spPr>
        <a:xfrm>
          <a:off x="127635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64419</xdr:rowOff>
    </xdr:from>
    <xdr:ext cx="534377" cy="259045"/>
    <xdr:sp macro="" textlink="">
      <xdr:nvSpPr>
        <xdr:cNvPr id="709" name="テキスト ボックス 708"/>
        <xdr:cNvSpPr txBox="1"/>
      </xdr:nvSpPr>
      <xdr:spPr>
        <a:xfrm>
          <a:off x="12547111" y="168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1" name="直線コネクタ 730"/>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2"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4"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5" name="直線コネクタ 734"/>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7"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フローチャート: 判断 737"/>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0" name="フローチャート: 判断 739"/>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1" name="テキスト ボックス 74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3" name="フローチャート: 判断 742"/>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4" name="テキスト ボックス 743"/>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6" name="フローチャート: 判断 745"/>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7" name="テキスト ボックス 746"/>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8" name="フローチャート: 判断 747"/>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9" name="テキスト ボックス 748"/>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6"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8" name="テキスト ボックス 757"/>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商工費及び総務費については、令和２年度に新型コロナウイルス感染症対策事業により増加していたものが、例年並みの数値となった。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ごみ処理、土木費における道路等施設改修・整備等の常住者のみでなく、保健休養地の特性上、年間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万人の観光客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別荘滞在者に対し必要となる行政需要に係る経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となっているため、類似団体に比べ多くなっていると考えられる。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数年来続いてきた大型公共施設建設事業が終了し、昨年度と比較し改善が見られた。財政調整基金残高も大型事業前と比較すると減少しているが、計画的に積立を行うことで増加傾向に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あったが、令和２年度は新型コロナウイルス感染症対策への財政支出や会計年度任用職員制度の導入により減少した、令和３ねんおについては新型コロナウイルス感染症対策事業への支出が抑制され、増加傾向に戻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都市基盤及び公共施設の維持管理・老朽化対策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も財源を必要とする見込みであり、地方債残高とのバランスも考慮しつつ基金積立に努め、実質単年度収支の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の会計においても実質赤字が生じないため、連結実質赤字比率は生じていない。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の構成については、水道事業会計が大きな割合を占めているが、これは当会計の収益的収支において、毎年度純利益を計上しているためであり、現在一般会計からの繰出しの必要もなく、健全な状態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一般会計においては、歳入の確保及び経費削減の結果として、同程度の黒字割合で推移している。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軽井沢病院事業会計、公共下水道事業特別会計、国民健康保険事業勘定特別会計、介護保険特別会計についても実質収支は黒字であるが、いずれも一般会計からの繰出金が不可欠な状況である。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駐車場会計はその事業収入により健全な運営がなされており、一般会計からの繰出しは行っていないが、台数の拡充や、機器更新等を見据えた事業計画が必要である。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17792435</v>
      </c>
      <c r="BO4" s="452"/>
      <c r="BP4" s="452"/>
      <c r="BQ4" s="452"/>
      <c r="BR4" s="452"/>
      <c r="BS4" s="452"/>
      <c r="BT4" s="452"/>
      <c r="BU4" s="453"/>
      <c r="BV4" s="451">
        <v>19172689</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14.8</v>
      </c>
      <c r="CU4" s="592"/>
      <c r="CV4" s="592"/>
      <c r="CW4" s="592"/>
      <c r="CX4" s="592"/>
      <c r="CY4" s="592"/>
      <c r="CZ4" s="592"/>
      <c r="DA4" s="593"/>
      <c r="DB4" s="591">
        <v>12.6</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16236560</v>
      </c>
      <c r="BO5" s="423"/>
      <c r="BP5" s="423"/>
      <c r="BQ5" s="423"/>
      <c r="BR5" s="423"/>
      <c r="BS5" s="423"/>
      <c r="BT5" s="423"/>
      <c r="BU5" s="424"/>
      <c r="BV5" s="422">
        <v>17874675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66.7</v>
      </c>
      <c r="CU5" s="420"/>
      <c r="CV5" s="420"/>
      <c r="CW5" s="420"/>
      <c r="CX5" s="420"/>
      <c r="CY5" s="420"/>
      <c r="CZ5" s="420"/>
      <c r="DA5" s="421"/>
      <c r="DB5" s="419">
        <v>71.400000000000006</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1555875</v>
      </c>
      <c r="BO6" s="423"/>
      <c r="BP6" s="423"/>
      <c r="BQ6" s="423"/>
      <c r="BR6" s="423"/>
      <c r="BS6" s="423"/>
      <c r="BT6" s="423"/>
      <c r="BU6" s="424"/>
      <c r="BV6" s="422">
        <v>1298014</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66.7</v>
      </c>
      <c r="CU6" s="566"/>
      <c r="CV6" s="566"/>
      <c r="CW6" s="566"/>
      <c r="CX6" s="566"/>
      <c r="CY6" s="566"/>
      <c r="CZ6" s="566"/>
      <c r="DA6" s="567"/>
      <c r="DB6" s="565">
        <v>71.400000000000006</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181935</v>
      </c>
      <c r="BO7" s="423"/>
      <c r="BP7" s="423"/>
      <c r="BQ7" s="423"/>
      <c r="BR7" s="423"/>
      <c r="BS7" s="423"/>
      <c r="BT7" s="423"/>
      <c r="BU7" s="424"/>
      <c r="BV7" s="422">
        <v>140913</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9275597</v>
      </c>
      <c r="CU7" s="423"/>
      <c r="CV7" s="423"/>
      <c r="CW7" s="423"/>
      <c r="CX7" s="423"/>
      <c r="CY7" s="423"/>
      <c r="CZ7" s="423"/>
      <c r="DA7" s="424"/>
      <c r="DB7" s="422">
        <v>9151352</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94</v>
      </c>
      <c r="AV8" s="481"/>
      <c r="AW8" s="481"/>
      <c r="AX8" s="481"/>
      <c r="AY8" s="436" t="s">
        <v>110</v>
      </c>
      <c r="AZ8" s="437"/>
      <c r="BA8" s="437"/>
      <c r="BB8" s="437"/>
      <c r="BC8" s="437"/>
      <c r="BD8" s="437"/>
      <c r="BE8" s="437"/>
      <c r="BF8" s="437"/>
      <c r="BG8" s="437"/>
      <c r="BH8" s="437"/>
      <c r="BI8" s="437"/>
      <c r="BJ8" s="437"/>
      <c r="BK8" s="437"/>
      <c r="BL8" s="437"/>
      <c r="BM8" s="438"/>
      <c r="BN8" s="422">
        <v>1373940</v>
      </c>
      <c r="BO8" s="423"/>
      <c r="BP8" s="423"/>
      <c r="BQ8" s="423"/>
      <c r="BR8" s="423"/>
      <c r="BS8" s="423"/>
      <c r="BT8" s="423"/>
      <c r="BU8" s="424"/>
      <c r="BV8" s="422">
        <v>1157101</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1.61</v>
      </c>
      <c r="CU8" s="526"/>
      <c r="CV8" s="526"/>
      <c r="CW8" s="526"/>
      <c r="CX8" s="526"/>
      <c r="CY8" s="526"/>
      <c r="CZ8" s="526"/>
      <c r="DA8" s="527"/>
      <c r="DB8" s="525">
        <v>1.65</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19188</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102</v>
      </c>
      <c r="AV9" s="481"/>
      <c r="AW9" s="481"/>
      <c r="AX9" s="481"/>
      <c r="AY9" s="436" t="s">
        <v>116</v>
      </c>
      <c r="AZ9" s="437"/>
      <c r="BA9" s="437"/>
      <c r="BB9" s="437"/>
      <c r="BC9" s="437"/>
      <c r="BD9" s="437"/>
      <c r="BE9" s="437"/>
      <c r="BF9" s="437"/>
      <c r="BG9" s="437"/>
      <c r="BH9" s="437"/>
      <c r="BI9" s="437"/>
      <c r="BJ9" s="437"/>
      <c r="BK9" s="437"/>
      <c r="BL9" s="437"/>
      <c r="BM9" s="438"/>
      <c r="BN9" s="422">
        <v>216839</v>
      </c>
      <c r="BO9" s="423"/>
      <c r="BP9" s="423"/>
      <c r="BQ9" s="423"/>
      <c r="BR9" s="423"/>
      <c r="BS9" s="423"/>
      <c r="BT9" s="423"/>
      <c r="BU9" s="424"/>
      <c r="BV9" s="422">
        <v>-29853</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3.1</v>
      </c>
      <c r="CU9" s="420"/>
      <c r="CV9" s="420"/>
      <c r="CW9" s="420"/>
      <c r="CX9" s="420"/>
      <c r="CY9" s="420"/>
      <c r="CZ9" s="420"/>
      <c r="DA9" s="421"/>
      <c r="DB9" s="419">
        <v>3.3</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18994</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777076</v>
      </c>
      <c r="BO10" s="423"/>
      <c r="BP10" s="423"/>
      <c r="BQ10" s="423"/>
      <c r="BR10" s="423"/>
      <c r="BS10" s="423"/>
      <c r="BT10" s="423"/>
      <c r="BU10" s="424"/>
      <c r="BV10" s="422">
        <v>1624460</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102</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21231</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94</v>
      </c>
      <c r="AV12" s="481"/>
      <c r="AW12" s="481"/>
      <c r="AX12" s="481"/>
      <c r="AY12" s="436" t="s">
        <v>134</v>
      </c>
      <c r="AZ12" s="437"/>
      <c r="BA12" s="437"/>
      <c r="BB12" s="437"/>
      <c r="BC12" s="437"/>
      <c r="BD12" s="437"/>
      <c r="BE12" s="437"/>
      <c r="BF12" s="437"/>
      <c r="BG12" s="437"/>
      <c r="BH12" s="437"/>
      <c r="BI12" s="437"/>
      <c r="BJ12" s="437"/>
      <c r="BK12" s="437"/>
      <c r="BL12" s="437"/>
      <c r="BM12" s="438"/>
      <c r="BN12" s="422">
        <v>330000</v>
      </c>
      <c r="BO12" s="423"/>
      <c r="BP12" s="423"/>
      <c r="BQ12" s="423"/>
      <c r="BR12" s="423"/>
      <c r="BS12" s="423"/>
      <c r="BT12" s="423"/>
      <c r="BU12" s="424"/>
      <c r="BV12" s="422">
        <v>1650000</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137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20700</v>
      </c>
      <c r="S13" s="510"/>
      <c r="T13" s="510"/>
      <c r="U13" s="510"/>
      <c r="V13" s="511"/>
      <c r="W13" s="512" t="s">
        <v>139</v>
      </c>
      <c r="X13" s="408"/>
      <c r="Y13" s="408"/>
      <c r="Z13" s="408"/>
      <c r="AA13" s="408"/>
      <c r="AB13" s="409"/>
      <c r="AC13" s="375">
        <v>296</v>
      </c>
      <c r="AD13" s="376"/>
      <c r="AE13" s="376"/>
      <c r="AF13" s="376"/>
      <c r="AG13" s="377"/>
      <c r="AH13" s="375">
        <v>306</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663915</v>
      </c>
      <c r="BO13" s="423"/>
      <c r="BP13" s="423"/>
      <c r="BQ13" s="423"/>
      <c r="BR13" s="423"/>
      <c r="BS13" s="423"/>
      <c r="BT13" s="423"/>
      <c r="BU13" s="424"/>
      <c r="BV13" s="422">
        <v>-55393</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1.5</v>
      </c>
      <c r="CU13" s="420"/>
      <c r="CV13" s="420"/>
      <c r="CW13" s="420"/>
      <c r="CX13" s="420"/>
      <c r="CY13" s="420"/>
      <c r="CZ13" s="420"/>
      <c r="DA13" s="421"/>
      <c r="DB13" s="419">
        <v>1.5</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144</v>
      </c>
      <c r="M14" s="549"/>
      <c r="N14" s="549"/>
      <c r="O14" s="549"/>
      <c r="P14" s="549"/>
      <c r="Q14" s="550"/>
      <c r="R14" s="509">
        <v>20922</v>
      </c>
      <c r="S14" s="510"/>
      <c r="T14" s="510"/>
      <c r="U14" s="510"/>
      <c r="V14" s="511"/>
      <c r="W14" s="513"/>
      <c r="X14" s="411"/>
      <c r="Y14" s="411"/>
      <c r="Z14" s="411"/>
      <c r="AA14" s="411"/>
      <c r="AB14" s="412"/>
      <c r="AC14" s="502">
        <v>3.5</v>
      </c>
      <c r="AD14" s="503"/>
      <c r="AE14" s="503"/>
      <c r="AF14" s="503"/>
      <c r="AG14" s="504"/>
      <c r="AH14" s="502">
        <v>3.4</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146</v>
      </c>
      <c r="CU14" s="520"/>
      <c r="CV14" s="520"/>
      <c r="CW14" s="520"/>
      <c r="CX14" s="520"/>
      <c r="CY14" s="520"/>
      <c r="CZ14" s="520"/>
      <c r="DA14" s="521"/>
      <c r="DB14" s="519" t="s">
        <v>128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147</v>
      </c>
      <c r="N15" s="507"/>
      <c r="O15" s="507"/>
      <c r="P15" s="507"/>
      <c r="Q15" s="508"/>
      <c r="R15" s="509">
        <v>20346</v>
      </c>
      <c r="S15" s="510"/>
      <c r="T15" s="510"/>
      <c r="U15" s="510"/>
      <c r="V15" s="511"/>
      <c r="W15" s="512" t="s">
        <v>148</v>
      </c>
      <c r="X15" s="408"/>
      <c r="Y15" s="408"/>
      <c r="Z15" s="408"/>
      <c r="AA15" s="408"/>
      <c r="AB15" s="409"/>
      <c r="AC15" s="375">
        <v>1186</v>
      </c>
      <c r="AD15" s="376"/>
      <c r="AE15" s="376"/>
      <c r="AF15" s="376"/>
      <c r="AG15" s="377"/>
      <c r="AH15" s="375">
        <v>1289</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7037510</v>
      </c>
      <c r="BO15" s="452"/>
      <c r="BP15" s="452"/>
      <c r="BQ15" s="452"/>
      <c r="BR15" s="452"/>
      <c r="BS15" s="452"/>
      <c r="BT15" s="452"/>
      <c r="BU15" s="453"/>
      <c r="BV15" s="451">
        <v>6945943</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14.2</v>
      </c>
      <c r="AD16" s="503"/>
      <c r="AE16" s="503"/>
      <c r="AF16" s="503"/>
      <c r="AG16" s="504"/>
      <c r="AH16" s="502">
        <v>14.4</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4869274</v>
      </c>
      <c r="BO16" s="423"/>
      <c r="BP16" s="423"/>
      <c r="BQ16" s="423"/>
      <c r="BR16" s="423"/>
      <c r="BS16" s="423"/>
      <c r="BT16" s="423"/>
      <c r="BU16" s="424"/>
      <c r="BV16" s="422">
        <v>4542703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6859</v>
      </c>
      <c r="AD17" s="376"/>
      <c r="AE17" s="376"/>
      <c r="AF17" s="376"/>
      <c r="AG17" s="377"/>
      <c r="AH17" s="375">
        <v>7373</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9275597</v>
      </c>
      <c r="BO17" s="423"/>
      <c r="BP17" s="423"/>
      <c r="BQ17" s="423"/>
      <c r="BR17" s="423"/>
      <c r="BS17" s="423"/>
      <c r="BT17" s="423"/>
      <c r="BU17" s="424"/>
      <c r="BV17" s="422">
        <v>9151352</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158</v>
      </c>
      <c r="C18" s="473"/>
      <c r="D18" s="473"/>
      <c r="E18" s="474"/>
      <c r="F18" s="474"/>
      <c r="G18" s="474"/>
      <c r="H18" s="474"/>
      <c r="I18" s="474"/>
      <c r="J18" s="474"/>
      <c r="K18" s="474"/>
      <c r="L18" s="475">
        <v>156.03</v>
      </c>
      <c r="M18" s="475"/>
      <c r="N18" s="475"/>
      <c r="O18" s="475"/>
      <c r="P18" s="475"/>
      <c r="Q18" s="475"/>
      <c r="R18" s="476"/>
      <c r="S18" s="476"/>
      <c r="T18" s="476"/>
      <c r="U18" s="476"/>
      <c r="V18" s="477"/>
      <c r="W18" s="493"/>
      <c r="X18" s="494"/>
      <c r="Y18" s="494"/>
      <c r="Z18" s="494"/>
      <c r="AA18" s="494"/>
      <c r="AB18" s="518"/>
      <c r="AC18" s="392">
        <v>82.2</v>
      </c>
      <c r="AD18" s="393"/>
      <c r="AE18" s="393"/>
      <c r="AF18" s="393"/>
      <c r="AG18" s="478"/>
      <c r="AH18" s="392">
        <v>82.2</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6544621</v>
      </c>
      <c r="BO18" s="423"/>
      <c r="BP18" s="423"/>
      <c r="BQ18" s="423"/>
      <c r="BR18" s="423"/>
      <c r="BS18" s="423"/>
      <c r="BT18" s="423"/>
      <c r="BU18" s="424"/>
      <c r="BV18" s="422">
        <v>6548830</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160</v>
      </c>
      <c r="C19" s="473"/>
      <c r="D19" s="473"/>
      <c r="E19" s="474"/>
      <c r="F19" s="474"/>
      <c r="G19" s="474"/>
      <c r="H19" s="474"/>
      <c r="I19" s="474"/>
      <c r="J19" s="474"/>
      <c r="K19" s="474"/>
      <c r="L19" s="482">
        <v>123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13083635</v>
      </c>
      <c r="BO19" s="423"/>
      <c r="BP19" s="423"/>
      <c r="BQ19" s="423"/>
      <c r="BR19" s="423"/>
      <c r="BS19" s="423"/>
      <c r="BT19" s="423"/>
      <c r="BU19" s="424"/>
      <c r="BV19" s="422">
        <v>13937317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162</v>
      </c>
      <c r="C20" s="473"/>
      <c r="D20" s="473"/>
      <c r="E20" s="474"/>
      <c r="F20" s="474"/>
      <c r="G20" s="474"/>
      <c r="H20" s="474"/>
      <c r="I20" s="474"/>
      <c r="J20" s="474"/>
      <c r="K20" s="474"/>
      <c r="L20" s="482">
        <v>8586</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2123893</v>
      </c>
      <c r="BO22" s="452"/>
      <c r="BP22" s="452"/>
      <c r="BQ22" s="452"/>
      <c r="BR22" s="452"/>
      <c r="BS22" s="452"/>
      <c r="BT22" s="452"/>
      <c r="BU22" s="453"/>
      <c r="BV22" s="451">
        <v>2420455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1678593</v>
      </c>
      <c r="BO23" s="423"/>
      <c r="BP23" s="423"/>
      <c r="BQ23" s="423"/>
      <c r="BR23" s="423"/>
      <c r="BS23" s="423"/>
      <c r="BT23" s="423"/>
      <c r="BU23" s="424"/>
      <c r="BV23" s="422">
        <v>1803555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172</v>
      </c>
      <c r="F24" s="379"/>
      <c r="G24" s="379"/>
      <c r="H24" s="379"/>
      <c r="I24" s="379"/>
      <c r="J24" s="379"/>
      <c r="K24" s="380"/>
      <c r="L24" s="375">
        <v>1</v>
      </c>
      <c r="M24" s="376"/>
      <c r="N24" s="376"/>
      <c r="O24" s="376"/>
      <c r="P24" s="377"/>
      <c r="Q24" s="375">
        <v>8540</v>
      </c>
      <c r="R24" s="376"/>
      <c r="S24" s="376"/>
      <c r="T24" s="376"/>
      <c r="U24" s="376"/>
      <c r="V24" s="377"/>
      <c r="W24" s="465"/>
      <c r="X24" s="402"/>
      <c r="Y24" s="403"/>
      <c r="Z24" s="378" t="s">
        <v>173</v>
      </c>
      <c r="AA24" s="379"/>
      <c r="AB24" s="379"/>
      <c r="AC24" s="379"/>
      <c r="AD24" s="379"/>
      <c r="AE24" s="379"/>
      <c r="AF24" s="379"/>
      <c r="AG24" s="380"/>
      <c r="AH24" s="375">
        <v>255</v>
      </c>
      <c r="AI24" s="376"/>
      <c r="AJ24" s="376"/>
      <c r="AK24" s="376"/>
      <c r="AL24" s="377"/>
      <c r="AM24" s="375">
        <v>755820</v>
      </c>
      <c r="AN24" s="376"/>
      <c r="AO24" s="376"/>
      <c r="AP24" s="376"/>
      <c r="AQ24" s="376"/>
      <c r="AR24" s="377"/>
      <c r="AS24" s="375">
        <v>2964</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2123893</v>
      </c>
      <c r="BO24" s="423"/>
      <c r="BP24" s="423"/>
      <c r="BQ24" s="423"/>
      <c r="BR24" s="423"/>
      <c r="BS24" s="423"/>
      <c r="BT24" s="423"/>
      <c r="BU24" s="424"/>
      <c r="BV24" s="422">
        <v>2420455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175</v>
      </c>
      <c r="F25" s="379"/>
      <c r="G25" s="379"/>
      <c r="H25" s="379"/>
      <c r="I25" s="379"/>
      <c r="J25" s="379"/>
      <c r="K25" s="380"/>
      <c r="L25" s="375">
        <v>1</v>
      </c>
      <c r="M25" s="376"/>
      <c r="N25" s="376"/>
      <c r="O25" s="376"/>
      <c r="P25" s="377"/>
      <c r="Q25" s="375">
        <v>7000</v>
      </c>
      <c r="R25" s="376"/>
      <c r="S25" s="376"/>
      <c r="T25" s="376"/>
      <c r="U25" s="376"/>
      <c r="V25" s="377"/>
      <c r="W25" s="465"/>
      <c r="X25" s="402"/>
      <c r="Y25" s="403"/>
      <c r="Z25" s="378" t="s">
        <v>176</v>
      </c>
      <c r="AA25" s="379"/>
      <c r="AB25" s="379"/>
      <c r="AC25" s="379"/>
      <c r="AD25" s="379"/>
      <c r="AE25" s="379"/>
      <c r="AF25" s="379"/>
      <c r="AG25" s="380"/>
      <c r="AH25" s="375" t="s">
        <v>137</v>
      </c>
      <c r="AI25" s="376"/>
      <c r="AJ25" s="376"/>
      <c r="AK25" s="376"/>
      <c r="AL25" s="377"/>
      <c r="AM25" s="375" t="s">
        <v>137</v>
      </c>
      <c r="AN25" s="376"/>
      <c r="AO25" s="376"/>
      <c r="AP25" s="376"/>
      <c r="AQ25" s="376"/>
      <c r="AR25" s="377"/>
      <c r="AS25" s="375" t="s">
        <v>177</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3261471</v>
      </c>
      <c r="BO25" s="452"/>
      <c r="BP25" s="452"/>
      <c r="BQ25" s="452"/>
      <c r="BR25" s="452"/>
      <c r="BS25" s="452"/>
      <c r="BT25" s="452"/>
      <c r="BU25" s="453"/>
      <c r="BV25" s="451">
        <v>588379</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6230</v>
      </c>
      <c r="R26" s="376"/>
      <c r="S26" s="376"/>
      <c r="T26" s="376"/>
      <c r="U26" s="376"/>
      <c r="V26" s="377"/>
      <c r="W26" s="465"/>
      <c r="X26" s="402"/>
      <c r="Y26" s="403"/>
      <c r="Z26" s="378" t="s">
        <v>180</v>
      </c>
      <c r="AA26" s="433"/>
      <c r="AB26" s="433"/>
      <c r="AC26" s="433"/>
      <c r="AD26" s="433"/>
      <c r="AE26" s="433"/>
      <c r="AF26" s="433"/>
      <c r="AG26" s="434"/>
      <c r="AH26" s="375">
        <v>7</v>
      </c>
      <c r="AI26" s="376"/>
      <c r="AJ26" s="376"/>
      <c r="AK26" s="376"/>
      <c r="AL26" s="377"/>
      <c r="AM26" s="375">
        <v>18865</v>
      </c>
      <c r="AN26" s="376"/>
      <c r="AO26" s="376"/>
      <c r="AP26" s="376"/>
      <c r="AQ26" s="376"/>
      <c r="AR26" s="377"/>
      <c r="AS26" s="375">
        <v>2695</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137</v>
      </c>
      <c r="BO26" s="423"/>
      <c r="BP26" s="423"/>
      <c r="BQ26" s="423"/>
      <c r="BR26" s="423"/>
      <c r="BS26" s="423"/>
      <c r="BT26" s="423"/>
      <c r="BU26" s="424"/>
      <c r="BV26" s="422" t="s">
        <v>137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3650</v>
      </c>
      <c r="R27" s="376"/>
      <c r="S27" s="376"/>
      <c r="T27" s="376"/>
      <c r="U27" s="376"/>
      <c r="V27" s="377"/>
      <c r="W27" s="465"/>
      <c r="X27" s="402"/>
      <c r="Y27" s="403"/>
      <c r="Z27" s="378" t="s">
        <v>183</v>
      </c>
      <c r="AA27" s="379"/>
      <c r="AB27" s="379"/>
      <c r="AC27" s="379"/>
      <c r="AD27" s="379"/>
      <c r="AE27" s="379"/>
      <c r="AF27" s="379"/>
      <c r="AG27" s="380"/>
      <c r="AH27" s="375" t="s">
        <v>137</v>
      </c>
      <c r="AI27" s="376"/>
      <c r="AJ27" s="376"/>
      <c r="AK27" s="376"/>
      <c r="AL27" s="377"/>
      <c r="AM27" s="375" t="s">
        <v>177</v>
      </c>
      <c r="AN27" s="376"/>
      <c r="AO27" s="376"/>
      <c r="AP27" s="376"/>
      <c r="AQ27" s="376"/>
      <c r="AR27" s="377"/>
      <c r="AS27" s="375" t="s">
        <v>137</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178155</v>
      </c>
      <c r="BO27" s="457"/>
      <c r="BP27" s="457"/>
      <c r="BQ27" s="457"/>
      <c r="BR27" s="457"/>
      <c r="BS27" s="457"/>
      <c r="BT27" s="457"/>
      <c r="BU27" s="458"/>
      <c r="BV27" s="456">
        <v>178063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185</v>
      </c>
      <c r="F28" s="379"/>
      <c r="G28" s="379"/>
      <c r="H28" s="379"/>
      <c r="I28" s="379"/>
      <c r="J28" s="379"/>
      <c r="K28" s="380"/>
      <c r="L28" s="375">
        <v>1</v>
      </c>
      <c r="M28" s="376"/>
      <c r="N28" s="376"/>
      <c r="O28" s="376"/>
      <c r="P28" s="377"/>
      <c r="Q28" s="375">
        <v>2960</v>
      </c>
      <c r="R28" s="376"/>
      <c r="S28" s="376"/>
      <c r="T28" s="376"/>
      <c r="U28" s="376"/>
      <c r="V28" s="377"/>
      <c r="W28" s="465"/>
      <c r="X28" s="402"/>
      <c r="Y28" s="403"/>
      <c r="Z28" s="378" t="s">
        <v>186</v>
      </c>
      <c r="AA28" s="379"/>
      <c r="AB28" s="379"/>
      <c r="AC28" s="379"/>
      <c r="AD28" s="379"/>
      <c r="AE28" s="379"/>
      <c r="AF28" s="379"/>
      <c r="AG28" s="380"/>
      <c r="AH28" s="375" t="s">
        <v>128</v>
      </c>
      <c r="AI28" s="376"/>
      <c r="AJ28" s="376"/>
      <c r="AK28" s="376"/>
      <c r="AL28" s="377"/>
      <c r="AM28" s="375" t="s">
        <v>177</v>
      </c>
      <c r="AN28" s="376"/>
      <c r="AO28" s="376"/>
      <c r="AP28" s="376"/>
      <c r="AQ28" s="376"/>
      <c r="AR28" s="377"/>
      <c r="AS28" s="375" t="s">
        <v>137</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5334997</v>
      </c>
      <c r="BO28" s="452"/>
      <c r="BP28" s="452"/>
      <c r="BQ28" s="452"/>
      <c r="BR28" s="452"/>
      <c r="BS28" s="452"/>
      <c r="BT28" s="452"/>
      <c r="BU28" s="453"/>
      <c r="BV28" s="451">
        <v>4887921</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188</v>
      </c>
      <c r="F29" s="379"/>
      <c r="G29" s="379"/>
      <c r="H29" s="379"/>
      <c r="I29" s="379"/>
      <c r="J29" s="379"/>
      <c r="K29" s="380"/>
      <c r="L29" s="375">
        <v>14</v>
      </c>
      <c r="M29" s="376"/>
      <c r="N29" s="376"/>
      <c r="O29" s="376"/>
      <c r="P29" s="377"/>
      <c r="Q29" s="375">
        <v>2610</v>
      </c>
      <c r="R29" s="376"/>
      <c r="S29" s="376"/>
      <c r="T29" s="376"/>
      <c r="U29" s="376"/>
      <c r="V29" s="377"/>
      <c r="W29" s="466"/>
      <c r="X29" s="467"/>
      <c r="Y29" s="468"/>
      <c r="Z29" s="378" t="s">
        <v>189</v>
      </c>
      <c r="AA29" s="379"/>
      <c r="AB29" s="379"/>
      <c r="AC29" s="379"/>
      <c r="AD29" s="379"/>
      <c r="AE29" s="379"/>
      <c r="AF29" s="379"/>
      <c r="AG29" s="380"/>
      <c r="AH29" s="375">
        <v>255</v>
      </c>
      <c r="AI29" s="376"/>
      <c r="AJ29" s="376"/>
      <c r="AK29" s="376"/>
      <c r="AL29" s="377"/>
      <c r="AM29" s="375">
        <v>755820</v>
      </c>
      <c r="AN29" s="376"/>
      <c r="AO29" s="376"/>
      <c r="AP29" s="376"/>
      <c r="AQ29" s="376"/>
      <c r="AR29" s="377"/>
      <c r="AS29" s="375">
        <v>2964</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67737</v>
      </c>
      <c r="BO29" s="423"/>
      <c r="BP29" s="423"/>
      <c r="BQ29" s="423"/>
      <c r="BR29" s="423"/>
      <c r="BS29" s="423"/>
      <c r="BT29" s="423"/>
      <c r="BU29" s="424"/>
      <c r="BV29" s="422">
        <v>89692</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96.8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4589403</v>
      </c>
      <c r="BO30" s="457"/>
      <c r="BP30" s="457"/>
      <c r="BQ30" s="457"/>
      <c r="BR30" s="457"/>
      <c r="BS30" s="457"/>
      <c r="BT30" s="457"/>
      <c r="BU30" s="458"/>
      <c r="BV30" s="456">
        <v>3034294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200</v>
      </c>
      <c r="V33" s="374"/>
      <c r="W33" s="373" t="s">
        <v>199</v>
      </c>
      <c r="X33" s="373"/>
      <c r="Y33" s="373"/>
      <c r="Z33" s="373"/>
      <c r="AA33" s="373"/>
      <c r="AB33" s="373"/>
      <c r="AC33" s="373"/>
      <c r="AD33" s="373"/>
      <c r="AE33" s="373"/>
      <c r="AF33" s="373"/>
      <c r="AG33" s="373"/>
      <c r="AH33" s="373"/>
      <c r="AI33" s="373"/>
      <c r="AJ33" s="373"/>
      <c r="AK33" s="373"/>
      <c r="AL33" s="203"/>
      <c r="AM33" s="374" t="s">
        <v>198</v>
      </c>
      <c r="AN33" s="374"/>
      <c r="AO33" s="373" t="s">
        <v>201</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198</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軽井沢町国民健康保険事業勘定特別会計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IF('各会計、関係団体の財政状況及び健全化判断比率'!B32="","",'各会計、関係団体の財政状況及び健全化判断比率'!B32)</f>
        <v>軽井沢町水道事業会計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IF('各会計、関係団体の財政状況及び健全化判断比率'!B34="","",'各会計、関係団体の財政状況及び健全化判断比率'!B34)</f>
        <v>軽井沢町公共下水道事業特別会計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佐久広域連合　一般会計</v>
      </c>
      <c r="BZ34" s="371"/>
      <c r="CA34" s="371"/>
      <c r="CB34" s="371"/>
      <c r="CC34" s="371"/>
      <c r="CD34" s="371"/>
      <c r="CE34" s="371"/>
      <c r="CF34" s="371"/>
      <c r="CG34" s="371"/>
      <c r="CH34" s="371"/>
      <c r="CI34" s="371"/>
      <c r="CJ34" s="371"/>
      <c r="CK34" s="371"/>
      <c r="CL34" s="371"/>
      <c r="CM34" s="371"/>
      <c r="CN34" s="178"/>
      <c r="CO34" s="370">
        <f>IF(CQ34="","",MAX(C34:D43,U34:V43,AM34:AN43,BE34:BF43,BW34:BX43)+1)</f>
        <v>20</v>
      </c>
      <c r="CP34" s="370"/>
      <c r="CQ34" s="371" t="str">
        <f>IF('各会計、関係団体の財政状況及び健全化判断比率'!BS7="","",'各会計、関係団体の財政状況及び健全化判断比率'!BS7)</f>
        <v>軽井沢町振興公社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軽井沢町介護保険特別会計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IF('各会計、関係団体の財政状況及び健全化判断比率'!B33="","",'各会計、関係団体の財政状況及び健全化判断比率'!B33)</f>
        <v>軽井沢町国民健康保険軽井沢病院事業会計</v>
      </c>
      <c r="AP35" s="371"/>
      <c r="AQ35" s="371"/>
      <c r="AR35" s="371"/>
      <c r="AS35" s="371"/>
      <c r="AT35" s="371"/>
      <c r="AU35" s="371"/>
      <c r="AV35" s="371"/>
      <c r="AW35" s="371"/>
      <c r="AX35" s="371"/>
      <c r="AY35" s="371"/>
      <c r="AZ35" s="371"/>
      <c r="BA35" s="371"/>
      <c r="BB35" s="371"/>
      <c r="BC35" s="371"/>
      <c r="BD35" s="178"/>
      <c r="BE35" s="370">
        <f t="shared" ref="BE35:BE43" si="1">IF(BG35="","",BE34+1)</f>
        <v>9</v>
      </c>
      <c r="BF35" s="370"/>
      <c r="BG35" s="371" t="str">
        <f>IF('各会計、関係団体の財政状況及び健全化判断比率'!B35="","",'各会計、関係団体の財政状況及び健全化判断比率'!B35)</f>
        <v>軽井沢町農業集落排水事業特別会計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佐久広域連合　消防特別会計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軽井沢町駐車場特別会計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佐久広域連合　養護老人ホーム特別会計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軽井沢町後期高齢者医療特別会計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佐久広域連合　救護施設特別会計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浅麓環境施設組合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佐久市・軽井沢町清掃施設組合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長野県市町村総合事務組合　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長野県市町村総合事務組合　非常勤職員公務災害補償特別会計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18</v>
      </c>
      <c r="BX42" s="370"/>
      <c r="BY42" s="371" t="str">
        <f>IF('各会計、関係団体の財政状況及び健全化判断比率'!B76="","",'各会計、関係団体の財政状況及び健全化判断比率'!B76)</f>
        <v>北佐久郡老人福祉施設組合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19</v>
      </c>
      <c r="BX43" s="370"/>
      <c r="BY43" s="371" t="str">
        <f>IF('各会計、関係団体の財政状況及び健全化判断比率'!B77="","",'各会計、関係団体の財政状況及び健全化判断比率'!B77)</f>
        <v>長野県後期高齢者医療広域連合　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UFWIAk0yPE66zUci/ktDwtxpgilxI4gjvpECl2r8/ycrfBsnJasilt1jbrZXL5JnrewT39GbVF8Yssw52uEvAw==" saltValue="UOmjnuGv9N0IWKW7PsL2I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9" zoomScale="70" zoomScaleNormal="70" zoomScaleSheetLayoutView="100" workbookViewId="0">
      <selection activeCell="L44" sqref="L4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79" t="s">
        <v>578</v>
      </c>
      <c r="D34" s="1179"/>
      <c r="E34" s="1180"/>
      <c r="F34" s="32">
        <v>7.97</v>
      </c>
      <c r="G34" s="33">
        <v>9.5500000000000007</v>
      </c>
      <c r="H34" s="33">
        <v>11.27</v>
      </c>
      <c r="I34" s="33">
        <v>12.64</v>
      </c>
      <c r="J34" s="34">
        <v>14.81</v>
      </c>
      <c r="K34" s="22"/>
      <c r="L34" s="22"/>
      <c r="M34" s="22"/>
      <c r="N34" s="22"/>
      <c r="O34" s="22"/>
      <c r="P34" s="22"/>
    </row>
    <row r="35" spans="1:16" ht="39" customHeight="1" x14ac:dyDescent="0.15">
      <c r="A35" s="22"/>
      <c r="B35" s="35"/>
      <c r="C35" s="1173" t="s">
        <v>579</v>
      </c>
      <c r="D35" s="1174"/>
      <c r="E35" s="1175"/>
      <c r="F35" s="36">
        <v>13.1</v>
      </c>
      <c r="G35" s="37">
        <v>13.49</v>
      </c>
      <c r="H35" s="37">
        <v>9.5500000000000007</v>
      </c>
      <c r="I35" s="37">
        <v>10.36</v>
      </c>
      <c r="J35" s="38">
        <v>11.12</v>
      </c>
      <c r="K35" s="22"/>
      <c r="L35" s="22"/>
      <c r="M35" s="22"/>
      <c r="N35" s="22"/>
      <c r="O35" s="22"/>
      <c r="P35" s="22"/>
    </row>
    <row r="36" spans="1:16" ht="39" customHeight="1" x14ac:dyDescent="0.15">
      <c r="A36" s="22"/>
      <c r="B36" s="35"/>
      <c r="C36" s="1173" t="s">
        <v>580</v>
      </c>
      <c r="D36" s="1174"/>
      <c r="E36" s="1175"/>
      <c r="F36" s="36">
        <v>1.06</v>
      </c>
      <c r="G36" s="37">
        <v>0.81</v>
      </c>
      <c r="H36" s="37">
        <v>0.63</v>
      </c>
      <c r="I36" s="37">
        <v>1.43</v>
      </c>
      <c r="J36" s="38">
        <v>1.4</v>
      </c>
      <c r="K36" s="22"/>
      <c r="L36" s="22"/>
      <c r="M36" s="22"/>
      <c r="N36" s="22"/>
      <c r="O36" s="22"/>
      <c r="P36" s="22"/>
    </row>
    <row r="37" spans="1:16" ht="39" customHeight="1" x14ac:dyDescent="0.15">
      <c r="A37" s="22"/>
      <c r="B37" s="35"/>
      <c r="C37" s="1173" t="s">
        <v>581</v>
      </c>
      <c r="D37" s="1174"/>
      <c r="E37" s="1175"/>
      <c r="F37" s="36">
        <v>0.4</v>
      </c>
      <c r="G37" s="37">
        <v>0.45</v>
      </c>
      <c r="H37" s="37">
        <v>0.55000000000000004</v>
      </c>
      <c r="I37" s="37">
        <v>0.94</v>
      </c>
      <c r="J37" s="38">
        <v>0.67</v>
      </c>
      <c r="K37" s="22"/>
      <c r="L37" s="22"/>
      <c r="M37" s="22"/>
      <c r="N37" s="22"/>
      <c r="O37" s="22"/>
      <c r="P37" s="22"/>
    </row>
    <row r="38" spans="1:16" ht="39" customHeight="1" x14ac:dyDescent="0.15">
      <c r="A38" s="22"/>
      <c r="B38" s="35"/>
      <c r="C38" s="1173" t="s">
        <v>582</v>
      </c>
      <c r="D38" s="1174"/>
      <c r="E38" s="1175"/>
      <c r="F38" s="36">
        <v>0.41</v>
      </c>
      <c r="G38" s="37">
        <v>0.3</v>
      </c>
      <c r="H38" s="37">
        <v>0.11</v>
      </c>
      <c r="I38" s="37">
        <v>0.48</v>
      </c>
      <c r="J38" s="38">
        <v>0.52</v>
      </c>
      <c r="K38" s="22"/>
      <c r="L38" s="22"/>
      <c r="M38" s="22"/>
      <c r="N38" s="22"/>
      <c r="O38" s="22"/>
      <c r="P38" s="22"/>
    </row>
    <row r="39" spans="1:16" ht="39" customHeight="1" x14ac:dyDescent="0.15">
      <c r="A39" s="22"/>
      <c r="B39" s="35"/>
      <c r="C39" s="1173" t="s">
        <v>583</v>
      </c>
      <c r="D39" s="1174"/>
      <c r="E39" s="1175"/>
      <c r="F39" s="36">
        <v>0.02</v>
      </c>
      <c r="G39" s="37">
        <v>0.06</v>
      </c>
      <c r="H39" s="37">
        <v>0.05</v>
      </c>
      <c r="I39" s="37">
        <v>7.0000000000000007E-2</v>
      </c>
      <c r="J39" s="38">
        <v>0.21</v>
      </c>
      <c r="K39" s="22"/>
      <c r="L39" s="22"/>
      <c r="M39" s="22"/>
      <c r="N39" s="22"/>
      <c r="O39" s="22"/>
      <c r="P39" s="22"/>
    </row>
    <row r="40" spans="1:16" ht="39" customHeight="1" x14ac:dyDescent="0.15">
      <c r="A40" s="22"/>
      <c r="B40" s="35"/>
      <c r="C40" s="1173" t="s">
        <v>584</v>
      </c>
      <c r="D40" s="1174"/>
      <c r="E40" s="1175"/>
      <c r="F40" s="36">
        <v>0.13</v>
      </c>
      <c r="G40" s="37">
        <v>0.09</v>
      </c>
      <c r="H40" s="37">
        <v>0.09</v>
      </c>
      <c r="I40" s="37">
        <v>0.18</v>
      </c>
      <c r="J40" s="38">
        <v>0.19</v>
      </c>
      <c r="K40" s="22"/>
      <c r="L40" s="22"/>
      <c r="M40" s="22"/>
      <c r="N40" s="22"/>
      <c r="O40" s="22"/>
      <c r="P40" s="22"/>
    </row>
    <row r="41" spans="1:16" ht="39" customHeight="1" x14ac:dyDescent="0.15">
      <c r="A41" s="22"/>
      <c r="B41" s="35"/>
      <c r="C41" s="1173" t="s">
        <v>585</v>
      </c>
      <c r="D41" s="1174"/>
      <c r="E41" s="1175"/>
      <c r="F41" s="36">
        <v>0.1</v>
      </c>
      <c r="G41" s="37">
        <v>7.0000000000000007E-2</v>
      </c>
      <c r="H41" s="37">
        <v>7.0000000000000007E-2</v>
      </c>
      <c r="I41" s="37">
        <v>0.05</v>
      </c>
      <c r="J41" s="38">
        <v>0.08</v>
      </c>
      <c r="K41" s="22"/>
      <c r="L41" s="22"/>
      <c r="M41" s="22"/>
      <c r="N41" s="22"/>
      <c r="O41" s="22"/>
      <c r="P41" s="22"/>
    </row>
    <row r="42" spans="1:16" ht="39" customHeight="1" x14ac:dyDescent="0.15">
      <c r="A42" s="22"/>
      <c r="B42" s="39"/>
      <c r="C42" s="1173" t="s">
        <v>586</v>
      </c>
      <c r="D42" s="1174"/>
      <c r="E42" s="1175"/>
      <c r="F42" s="36" t="s">
        <v>529</v>
      </c>
      <c r="G42" s="37" t="s">
        <v>529</v>
      </c>
      <c r="H42" s="37" t="s">
        <v>529</v>
      </c>
      <c r="I42" s="37" t="s">
        <v>529</v>
      </c>
      <c r="J42" s="38" t="s">
        <v>529</v>
      </c>
      <c r="K42" s="22"/>
      <c r="L42" s="22"/>
      <c r="M42" s="22"/>
      <c r="N42" s="22"/>
      <c r="O42" s="22"/>
      <c r="P42" s="22"/>
    </row>
    <row r="43" spans="1:16" ht="39" customHeight="1" thickBot="1" x14ac:dyDescent="0.2">
      <c r="A43" s="22"/>
      <c r="B43" s="40"/>
      <c r="C43" s="1176" t="s">
        <v>587</v>
      </c>
      <c r="D43" s="1177"/>
      <c r="E43" s="1178"/>
      <c r="F43" s="41">
        <v>4.97</v>
      </c>
      <c r="G43" s="42">
        <v>5.62</v>
      </c>
      <c r="H43" s="42">
        <v>4.82</v>
      </c>
      <c r="I43" s="42">
        <v>2.0699999999999998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hG0opmnSJTeA+wYnU8iCOpBHVhoDvOTmlKB1XpZlOVYNLms4cjILwOjPySDUt706Z51qAXQk7WGinyOCG+DqQ==" saltValue="NKH+ysZ2fDzIGvkKxMwa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5" zoomScale="70" zoomScaleNormal="70"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460</v>
      </c>
      <c r="L45" s="60">
        <v>474</v>
      </c>
      <c r="M45" s="60">
        <v>490</v>
      </c>
      <c r="N45" s="60">
        <v>470</v>
      </c>
      <c r="O45" s="61">
        <v>419</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529</v>
      </c>
      <c r="L46" s="64" t="s">
        <v>529</v>
      </c>
      <c r="M46" s="64" t="s">
        <v>529</v>
      </c>
      <c r="N46" s="64" t="s">
        <v>529</v>
      </c>
      <c r="O46" s="65" t="s">
        <v>529</v>
      </c>
      <c r="P46" s="48"/>
      <c r="Q46" s="48"/>
      <c r="R46" s="48"/>
      <c r="S46" s="48"/>
      <c r="T46" s="48"/>
      <c r="U46" s="48"/>
    </row>
    <row r="47" spans="1:21" ht="30.75" customHeight="1" x14ac:dyDescent="0.15">
      <c r="A47" s="48"/>
      <c r="B47" s="1201"/>
      <c r="C47" s="1202"/>
      <c r="D47" s="62"/>
      <c r="E47" s="1183" t="s">
        <v>14</v>
      </c>
      <c r="F47" s="1183"/>
      <c r="G47" s="1183"/>
      <c r="H47" s="1183"/>
      <c r="I47" s="1183"/>
      <c r="J47" s="1184"/>
      <c r="K47" s="63">
        <v>10</v>
      </c>
      <c r="L47" s="64">
        <v>7</v>
      </c>
      <c r="M47" s="64">
        <v>3</v>
      </c>
      <c r="N47" s="64" t="s">
        <v>529</v>
      </c>
      <c r="O47" s="65" t="s">
        <v>529</v>
      </c>
      <c r="P47" s="48"/>
      <c r="Q47" s="48"/>
      <c r="R47" s="48"/>
      <c r="S47" s="48"/>
      <c r="T47" s="48"/>
      <c r="U47" s="48"/>
    </row>
    <row r="48" spans="1:21" ht="30.75" customHeight="1" x14ac:dyDescent="0.15">
      <c r="A48" s="48"/>
      <c r="B48" s="1201"/>
      <c r="C48" s="1202"/>
      <c r="D48" s="62"/>
      <c r="E48" s="1183" t="s">
        <v>15</v>
      </c>
      <c r="F48" s="1183"/>
      <c r="G48" s="1183"/>
      <c r="H48" s="1183"/>
      <c r="I48" s="1183"/>
      <c r="J48" s="1184"/>
      <c r="K48" s="63">
        <v>382</v>
      </c>
      <c r="L48" s="64">
        <v>389</v>
      </c>
      <c r="M48" s="64">
        <v>349</v>
      </c>
      <c r="N48" s="64">
        <v>339</v>
      </c>
      <c r="O48" s="65">
        <v>345</v>
      </c>
      <c r="P48" s="48"/>
      <c r="Q48" s="48"/>
      <c r="R48" s="48"/>
      <c r="S48" s="48"/>
      <c r="T48" s="48"/>
      <c r="U48" s="48"/>
    </row>
    <row r="49" spans="1:21" ht="30.75" customHeight="1" x14ac:dyDescent="0.15">
      <c r="A49" s="48"/>
      <c r="B49" s="1201"/>
      <c r="C49" s="1202"/>
      <c r="D49" s="62"/>
      <c r="E49" s="1183" t="s">
        <v>16</v>
      </c>
      <c r="F49" s="1183"/>
      <c r="G49" s="1183"/>
      <c r="H49" s="1183"/>
      <c r="I49" s="1183"/>
      <c r="J49" s="1184"/>
      <c r="K49" s="63">
        <v>83</v>
      </c>
      <c r="L49" s="64">
        <v>77</v>
      </c>
      <c r="M49" s="64">
        <v>58</v>
      </c>
      <c r="N49" s="64">
        <v>98</v>
      </c>
      <c r="O49" s="65">
        <v>32</v>
      </c>
      <c r="P49" s="48"/>
      <c r="Q49" s="48"/>
      <c r="R49" s="48"/>
      <c r="S49" s="48"/>
      <c r="T49" s="48"/>
      <c r="U49" s="48"/>
    </row>
    <row r="50" spans="1:21" ht="30.75" customHeight="1" x14ac:dyDescent="0.15">
      <c r="A50" s="48"/>
      <c r="B50" s="1201"/>
      <c r="C50" s="1202"/>
      <c r="D50" s="62"/>
      <c r="E50" s="1183" t="s">
        <v>17</v>
      </c>
      <c r="F50" s="1183"/>
      <c r="G50" s="1183"/>
      <c r="H50" s="1183"/>
      <c r="I50" s="1183"/>
      <c r="J50" s="1184"/>
      <c r="K50" s="63">
        <v>0</v>
      </c>
      <c r="L50" s="64">
        <v>0</v>
      </c>
      <c r="M50" s="64">
        <v>0</v>
      </c>
      <c r="N50" s="64">
        <v>0</v>
      </c>
      <c r="O50" s="65">
        <v>2</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529</v>
      </c>
      <c r="L51" s="64" t="s">
        <v>529</v>
      </c>
      <c r="M51" s="64" t="s">
        <v>529</v>
      </c>
      <c r="N51" s="64" t="s">
        <v>529</v>
      </c>
      <c r="O51" s="65" t="s">
        <v>529</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816</v>
      </c>
      <c r="L52" s="64">
        <v>826</v>
      </c>
      <c r="M52" s="64">
        <v>801</v>
      </c>
      <c r="N52" s="64">
        <v>700</v>
      </c>
      <c r="O52" s="65">
        <v>691</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119</v>
      </c>
      <c r="L53" s="69">
        <v>121</v>
      </c>
      <c r="M53" s="69">
        <v>99</v>
      </c>
      <c r="N53" s="69">
        <v>207</v>
      </c>
      <c r="O53" s="70">
        <v>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189" t="s">
        <v>25</v>
      </c>
      <c r="C57" s="1190"/>
      <c r="D57" s="1193" t="s">
        <v>26</v>
      </c>
      <c r="E57" s="1194"/>
      <c r="F57" s="1194"/>
      <c r="G57" s="1194"/>
      <c r="H57" s="1194"/>
      <c r="I57" s="1194"/>
      <c r="J57" s="1195"/>
      <c r="K57" s="83">
        <v>280</v>
      </c>
      <c r="L57" s="84">
        <v>240</v>
      </c>
      <c r="M57" s="84">
        <v>180</v>
      </c>
      <c r="N57" s="84">
        <v>100</v>
      </c>
      <c r="O57" s="85"/>
    </row>
    <row r="58" spans="1:21" ht="31.5" customHeight="1" thickBot="1" x14ac:dyDescent="0.2">
      <c r="B58" s="1191"/>
      <c r="C58" s="1192"/>
      <c r="D58" s="1196" t="s">
        <v>27</v>
      </c>
      <c r="E58" s="1197"/>
      <c r="F58" s="1197"/>
      <c r="G58" s="1197"/>
      <c r="H58" s="1197"/>
      <c r="I58" s="1197"/>
      <c r="J58" s="1198"/>
      <c r="K58" s="86">
        <v>80</v>
      </c>
      <c r="L58" s="87">
        <v>60</v>
      </c>
      <c r="M58" s="87">
        <v>40</v>
      </c>
      <c r="N58" s="87">
        <v>20</v>
      </c>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GrIFCNGg2LMJI1Y8bxdigrEtxu8qwMo6dLQ3xknjEBdMruIncq+hpATbfzA0S5bOnOOJCMl5jWAy29/UnvqsA==" saltValue="QdbRji1T6HKpS9mJwrki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38"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19" t="s">
        <v>30</v>
      </c>
      <c r="C41" s="1220"/>
      <c r="D41" s="102"/>
      <c r="E41" s="1221" t="s">
        <v>31</v>
      </c>
      <c r="F41" s="1221"/>
      <c r="G41" s="1221"/>
      <c r="H41" s="1222"/>
      <c r="I41" s="358">
        <v>3818</v>
      </c>
      <c r="J41" s="359">
        <v>3521</v>
      </c>
      <c r="K41" s="359">
        <v>2963</v>
      </c>
      <c r="L41" s="359">
        <v>2420</v>
      </c>
      <c r="M41" s="360">
        <v>2124</v>
      </c>
    </row>
    <row r="42" spans="2:13" ht="27.75" customHeight="1" x14ac:dyDescent="0.15">
      <c r="B42" s="1209"/>
      <c r="C42" s="1210"/>
      <c r="D42" s="103"/>
      <c r="E42" s="1213" t="s">
        <v>32</v>
      </c>
      <c r="F42" s="1213"/>
      <c r="G42" s="1213"/>
      <c r="H42" s="1214"/>
      <c r="I42" s="361" t="s">
        <v>529</v>
      </c>
      <c r="J42" s="362" t="s">
        <v>529</v>
      </c>
      <c r="K42" s="362" t="s">
        <v>529</v>
      </c>
      <c r="L42" s="362" t="s">
        <v>529</v>
      </c>
      <c r="M42" s="363" t="s">
        <v>529</v>
      </c>
    </row>
    <row r="43" spans="2:13" ht="27.75" customHeight="1" x14ac:dyDescent="0.15">
      <c r="B43" s="1209"/>
      <c r="C43" s="1210"/>
      <c r="D43" s="103"/>
      <c r="E43" s="1213" t="s">
        <v>33</v>
      </c>
      <c r="F43" s="1213"/>
      <c r="G43" s="1213"/>
      <c r="H43" s="1214"/>
      <c r="I43" s="361">
        <v>2750</v>
      </c>
      <c r="J43" s="362">
        <v>2584</v>
      </c>
      <c r="K43" s="362">
        <v>2451</v>
      </c>
      <c r="L43" s="362">
        <v>2204</v>
      </c>
      <c r="M43" s="363">
        <v>1867</v>
      </c>
    </row>
    <row r="44" spans="2:13" ht="27.75" customHeight="1" x14ac:dyDescent="0.15">
      <c r="B44" s="1209"/>
      <c r="C44" s="1210"/>
      <c r="D44" s="103"/>
      <c r="E44" s="1213" t="s">
        <v>34</v>
      </c>
      <c r="F44" s="1213"/>
      <c r="G44" s="1213"/>
      <c r="H44" s="1214"/>
      <c r="I44" s="361">
        <v>353</v>
      </c>
      <c r="J44" s="362">
        <v>450</v>
      </c>
      <c r="K44" s="362">
        <v>1161</v>
      </c>
      <c r="L44" s="362">
        <v>1423</v>
      </c>
      <c r="M44" s="363">
        <v>1371</v>
      </c>
    </row>
    <row r="45" spans="2:13" ht="27.75" customHeight="1" x14ac:dyDescent="0.15">
      <c r="B45" s="1209"/>
      <c r="C45" s="1210"/>
      <c r="D45" s="103"/>
      <c r="E45" s="1213" t="s">
        <v>35</v>
      </c>
      <c r="F45" s="1213"/>
      <c r="G45" s="1213"/>
      <c r="H45" s="1214"/>
      <c r="I45" s="361">
        <v>1694</v>
      </c>
      <c r="J45" s="362">
        <v>1683</v>
      </c>
      <c r="K45" s="362">
        <v>1544</v>
      </c>
      <c r="L45" s="362">
        <v>1603</v>
      </c>
      <c r="M45" s="363">
        <v>1556</v>
      </c>
    </row>
    <row r="46" spans="2:13" ht="27.75" customHeight="1" x14ac:dyDescent="0.15">
      <c r="B46" s="1209"/>
      <c r="C46" s="1210"/>
      <c r="D46" s="104"/>
      <c r="E46" s="1213" t="s">
        <v>36</v>
      </c>
      <c r="F46" s="1213"/>
      <c r="G46" s="1213"/>
      <c r="H46" s="1214"/>
      <c r="I46" s="361" t="s">
        <v>529</v>
      </c>
      <c r="J46" s="362" t="s">
        <v>529</v>
      </c>
      <c r="K46" s="362" t="s">
        <v>529</v>
      </c>
      <c r="L46" s="362" t="s">
        <v>529</v>
      </c>
      <c r="M46" s="363" t="s">
        <v>529</v>
      </c>
    </row>
    <row r="47" spans="2:13" ht="27.75" customHeight="1" x14ac:dyDescent="0.15">
      <c r="B47" s="1209"/>
      <c r="C47" s="1210"/>
      <c r="D47" s="105"/>
      <c r="E47" s="1223" t="s">
        <v>37</v>
      </c>
      <c r="F47" s="1224"/>
      <c r="G47" s="1224"/>
      <c r="H47" s="1225"/>
      <c r="I47" s="361" t="s">
        <v>529</v>
      </c>
      <c r="J47" s="362" t="s">
        <v>529</v>
      </c>
      <c r="K47" s="362" t="s">
        <v>529</v>
      </c>
      <c r="L47" s="362" t="s">
        <v>529</v>
      </c>
      <c r="M47" s="363" t="s">
        <v>529</v>
      </c>
    </row>
    <row r="48" spans="2:13" ht="27.75" customHeight="1" x14ac:dyDescent="0.15">
      <c r="B48" s="1209"/>
      <c r="C48" s="1210"/>
      <c r="D48" s="103"/>
      <c r="E48" s="1213" t="s">
        <v>38</v>
      </c>
      <c r="F48" s="1213"/>
      <c r="G48" s="1213"/>
      <c r="H48" s="1214"/>
      <c r="I48" s="361" t="s">
        <v>529</v>
      </c>
      <c r="J48" s="362" t="s">
        <v>529</v>
      </c>
      <c r="K48" s="362" t="s">
        <v>529</v>
      </c>
      <c r="L48" s="362" t="s">
        <v>529</v>
      </c>
      <c r="M48" s="363" t="s">
        <v>529</v>
      </c>
    </row>
    <row r="49" spans="2:13" ht="27.75" customHeight="1" x14ac:dyDescent="0.15">
      <c r="B49" s="1211"/>
      <c r="C49" s="1212"/>
      <c r="D49" s="103"/>
      <c r="E49" s="1213" t="s">
        <v>39</v>
      </c>
      <c r="F49" s="1213"/>
      <c r="G49" s="1213"/>
      <c r="H49" s="1214"/>
      <c r="I49" s="361" t="s">
        <v>529</v>
      </c>
      <c r="J49" s="362" t="s">
        <v>529</v>
      </c>
      <c r="K49" s="362" t="s">
        <v>529</v>
      </c>
      <c r="L49" s="362" t="s">
        <v>529</v>
      </c>
      <c r="M49" s="363" t="s">
        <v>529</v>
      </c>
    </row>
    <row r="50" spans="2:13" ht="27.75" customHeight="1" x14ac:dyDescent="0.15">
      <c r="B50" s="1207" t="s">
        <v>40</v>
      </c>
      <c r="C50" s="1208"/>
      <c r="D50" s="106"/>
      <c r="E50" s="1213" t="s">
        <v>41</v>
      </c>
      <c r="F50" s="1213"/>
      <c r="G50" s="1213"/>
      <c r="H50" s="1214"/>
      <c r="I50" s="361">
        <v>7757</v>
      </c>
      <c r="J50" s="362">
        <v>8318</v>
      </c>
      <c r="K50" s="362">
        <v>9551</v>
      </c>
      <c r="L50" s="362">
        <v>9241</v>
      </c>
      <c r="M50" s="363">
        <v>11259</v>
      </c>
    </row>
    <row r="51" spans="2:13" ht="27.75" customHeight="1" x14ac:dyDescent="0.15">
      <c r="B51" s="1209"/>
      <c r="C51" s="1210"/>
      <c r="D51" s="103"/>
      <c r="E51" s="1213" t="s">
        <v>42</v>
      </c>
      <c r="F51" s="1213"/>
      <c r="G51" s="1213"/>
      <c r="H51" s="1214"/>
      <c r="I51" s="361">
        <v>2212</v>
      </c>
      <c r="J51" s="362">
        <v>1946</v>
      </c>
      <c r="K51" s="362">
        <v>1753</v>
      </c>
      <c r="L51" s="362">
        <v>1444</v>
      </c>
      <c r="M51" s="363">
        <v>1167</v>
      </c>
    </row>
    <row r="52" spans="2:13" ht="27.75" customHeight="1" x14ac:dyDescent="0.15">
      <c r="B52" s="1211"/>
      <c r="C52" s="1212"/>
      <c r="D52" s="103"/>
      <c r="E52" s="1213" t="s">
        <v>43</v>
      </c>
      <c r="F52" s="1213"/>
      <c r="G52" s="1213"/>
      <c r="H52" s="1214"/>
      <c r="I52" s="361">
        <v>3874</v>
      </c>
      <c r="J52" s="362">
        <v>3964</v>
      </c>
      <c r="K52" s="362">
        <v>3728</v>
      </c>
      <c r="L52" s="362">
        <v>3452</v>
      </c>
      <c r="M52" s="363">
        <v>3180</v>
      </c>
    </row>
    <row r="53" spans="2:13" ht="27.75" customHeight="1" thickBot="1" x14ac:dyDescent="0.2">
      <c r="B53" s="1215" t="s">
        <v>44</v>
      </c>
      <c r="C53" s="1216"/>
      <c r="D53" s="107"/>
      <c r="E53" s="1217" t="s">
        <v>45</v>
      </c>
      <c r="F53" s="1217"/>
      <c r="G53" s="1217"/>
      <c r="H53" s="1218"/>
      <c r="I53" s="364">
        <v>-5228</v>
      </c>
      <c r="J53" s="365">
        <v>-5989</v>
      </c>
      <c r="K53" s="365">
        <v>-6913</v>
      </c>
      <c r="L53" s="365">
        <v>-6486</v>
      </c>
      <c r="M53" s="366">
        <v>-8688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7UHTJmf8PsPszX50zVSCzNdu3dQuyfbrDDQPJgVNygIb65gUBiKXM2CCzusiXqZWdDgb9CGRIjFRMMWgNlZQg==" saltValue="nVgqahQHD0JuoAuQ/l+C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5" zoomScale="55" zoomScaleNormal="5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4" t="s">
        <v>48</v>
      </c>
      <c r="D55" s="1234"/>
      <c r="E55" s="1235"/>
      <c r="F55" s="119">
        <v>4913</v>
      </c>
      <c r="G55" s="119">
        <v>4888</v>
      </c>
      <c r="H55" s="120">
        <v>5335</v>
      </c>
    </row>
    <row r="56" spans="2:8" ht="52.5" customHeight="1" x14ac:dyDescent="0.15">
      <c r="B56" s="121"/>
      <c r="C56" s="1236" t="s">
        <v>49</v>
      </c>
      <c r="D56" s="1236"/>
      <c r="E56" s="1237"/>
      <c r="F56" s="122">
        <v>89</v>
      </c>
      <c r="G56" s="122">
        <v>90</v>
      </c>
      <c r="H56" s="123">
        <v>68</v>
      </c>
    </row>
    <row r="57" spans="2:8" ht="53.25" customHeight="1" x14ac:dyDescent="0.15">
      <c r="B57" s="121"/>
      <c r="C57" s="1238" t="s">
        <v>50</v>
      </c>
      <c r="D57" s="1238"/>
      <c r="E57" s="1239"/>
      <c r="F57" s="124">
        <v>3226</v>
      </c>
      <c r="G57" s="124">
        <v>3034</v>
      </c>
      <c r="H57" s="125">
        <v>4589</v>
      </c>
    </row>
    <row r="58" spans="2:8" ht="45.75" customHeight="1" x14ac:dyDescent="0.15">
      <c r="B58" s="126"/>
      <c r="C58" s="1226" t="s">
        <v>614</v>
      </c>
      <c r="D58" s="1227"/>
      <c r="E58" s="1228"/>
      <c r="F58" s="127">
        <v>1503</v>
      </c>
      <c r="G58" s="127">
        <v>1504</v>
      </c>
      <c r="H58" s="128">
        <v>2175</v>
      </c>
    </row>
    <row r="59" spans="2:8" ht="45.75" customHeight="1" x14ac:dyDescent="0.15">
      <c r="B59" s="126"/>
      <c r="C59" s="1226" t="s">
        <v>617</v>
      </c>
      <c r="D59" s="1227"/>
      <c r="E59" s="1228"/>
      <c r="F59" s="127">
        <v>386</v>
      </c>
      <c r="G59" s="127">
        <v>381</v>
      </c>
      <c r="H59" s="128">
        <v>1288</v>
      </c>
    </row>
    <row r="60" spans="2:8" ht="45.75" customHeight="1" x14ac:dyDescent="0.15">
      <c r="B60" s="126"/>
      <c r="C60" s="1226" t="s">
        <v>618</v>
      </c>
      <c r="D60" s="1227"/>
      <c r="E60" s="1228"/>
      <c r="F60" s="127">
        <v>833</v>
      </c>
      <c r="G60" s="127">
        <v>534</v>
      </c>
      <c r="H60" s="128">
        <v>1288</v>
      </c>
    </row>
    <row r="61" spans="2:8" ht="45.75" customHeight="1" x14ac:dyDescent="0.15">
      <c r="B61" s="126"/>
      <c r="C61" s="1226" t="s">
        <v>615</v>
      </c>
      <c r="D61" s="1227"/>
      <c r="E61" s="1228"/>
      <c r="F61" s="127">
        <v>185</v>
      </c>
      <c r="G61" s="127">
        <v>285</v>
      </c>
      <c r="H61" s="128">
        <v>408</v>
      </c>
    </row>
    <row r="62" spans="2:8" ht="45.75" customHeight="1" thickBot="1" x14ac:dyDescent="0.2">
      <c r="B62" s="129"/>
      <c r="C62" s="1229" t="s">
        <v>616</v>
      </c>
      <c r="D62" s="1230"/>
      <c r="E62" s="1231"/>
      <c r="F62" s="130">
        <v>189</v>
      </c>
      <c r="G62" s="130">
        <v>189</v>
      </c>
      <c r="H62" s="131">
        <v>189</v>
      </c>
    </row>
    <row r="63" spans="2:8" ht="52.5" customHeight="1" thickBot="1" x14ac:dyDescent="0.2">
      <c r="B63" s="132"/>
      <c r="C63" s="1232" t="s">
        <v>51</v>
      </c>
      <c r="D63" s="1232"/>
      <c r="E63" s="1233"/>
      <c r="F63" s="133">
        <v>8229</v>
      </c>
      <c r="G63" s="133">
        <v>8012</v>
      </c>
      <c r="H63" s="134">
        <v>9992</v>
      </c>
    </row>
    <row r="64" spans="2:8" x14ac:dyDescent="0.15"/>
  </sheetData>
  <sheetProtection algorithmName="SHA-512" hashValue="k8lq8LLWZDqlkg9POgnn2JnH6+ZJ0o9AJNEH/3JVLZzN6wsyyGbMXF6Q3+DZQ/jRxOw5wvuVXC8KQZ0fQ1SEQg==" saltValue="VcdzKM/aU3Xiv6kb2CLb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86540</v>
      </c>
      <c r="E3" s="153"/>
      <c r="F3" s="154">
        <v>67343</v>
      </c>
      <c r="G3" s="155"/>
      <c r="H3" s="156"/>
    </row>
    <row r="4" spans="1:8" x14ac:dyDescent="0.15">
      <c r="A4" s="157"/>
      <c r="B4" s="158"/>
      <c r="C4" s="159"/>
      <c r="D4" s="160">
        <v>52549</v>
      </c>
      <c r="E4" s="161"/>
      <c r="F4" s="162">
        <v>32865</v>
      </c>
      <c r="G4" s="163"/>
      <c r="H4" s="164"/>
    </row>
    <row r="5" spans="1:8" x14ac:dyDescent="0.15">
      <c r="A5" s="145" t="s">
        <v>563</v>
      </c>
      <c r="B5" s="150"/>
      <c r="C5" s="151"/>
      <c r="D5" s="152">
        <v>88238</v>
      </c>
      <c r="E5" s="153"/>
      <c r="F5" s="154">
        <v>73475</v>
      </c>
      <c r="G5" s="155"/>
      <c r="H5" s="156"/>
    </row>
    <row r="6" spans="1:8" x14ac:dyDescent="0.15">
      <c r="A6" s="157"/>
      <c r="B6" s="158"/>
      <c r="C6" s="159"/>
      <c r="D6" s="160">
        <v>55736</v>
      </c>
      <c r="E6" s="161"/>
      <c r="F6" s="162">
        <v>43072</v>
      </c>
      <c r="G6" s="163"/>
      <c r="H6" s="164"/>
    </row>
    <row r="7" spans="1:8" x14ac:dyDescent="0.15">
      <c r="A7" s="145" t="s">
        <v>564</v>
      </c>
      <c r="B7" s="150"/>
      <c r="C7" s="151"/>
      <c r="D7" s="152">
        <v>70366</v>
      </c>
      <c r="E7" s="153"/>
      <c r="F7" s="154">
        <v>87464</v>
      </c>
      <c r="G7" s="155"/>
      <c r="H7" s="156"/>
    </row>
    <row r="8" spans="1:8" x14ac:dyDescent="0.15">
      <c r="A8" s="157"/>
      <c r="B8" s="158"/>
      <c r="C8" s="159"/>
      <c r="D8" s="160">
        <v>35304</v>
      </c>
      <c r="E8" s="161"/>
      <c r="F8" s="162">
        <v>47479</v>
      </c>
      <c r="G8" s="163"/>
      <c r="H8" s="164"/>
    </row>
    <row r="9" spans="1:8" x14ac:dyDescent="0.15">
      <c r="A9" s="145" t="s">
        <v>565</v>
      </c>
      <c r="B9" s="150"/>
      <c r="C9" s="151"/>
      <c r="D9" s="152">
        <v>84175</v>
      </c>
      <c r="E9" s="153"/>
      <c r="F9" s="154">
        <v>96248</v>
      </c>
      <c r="G9" s="155"/>
      <c r="H9" s="156"/>
    </row>
    <row r="10" spans="1:8" x14ac:dyDescent="0.15">
      <c r="A10" s="157"/>
      <c r="B10" s="158"/>
      <c r="C10" s="159"/>
      <c r="D10" s="160">
        <v>47333</v>
      </c>
      <c r="E10" s="161"/>
      <c r="F10" s="162">
        <v>55768</v>
      </c>
      <c r="G10" s="163"/>
      <c r="H10" s="164"/>
    </row>
    <row r="11" spans="1:8" x14ac:dyDescent="0.15">
      <c r="A11" s="145" t="s">
        <v>566</v>
      </c>
      <c r="B11" s="150"/>
      <c r="C11" s="151"/>
      <c r="D11" s="152">
        <v>80508</v>
      </c>
      <c r="E11" s="153"/>
      <c r="F11" s="154">
        <v>76413</v>
      </c>
      <c r="G11" s="155"/>
      <c r="H11" s="156"/>
    </row>
    <row r="12" spans="1:8" x14ac:dyDescent="0.15">
      <c r="A12" s="157"/>
      <c r="B12" s="158"/>
      <c r="C12" s="165"/>
      <c r="D12" s="160">
        <v>48593</v>
      </c>
      <c r="E12" s="161"/>
      <c r="F12" s="162">
        <v>39658</v>
      </c>
      <c r="G12" s="163"/>
      <c r="H12" s="164"/>
    </row>
    <row r="13" spans="1:8" x14ac:dyDescent="0.15">
      <c r="A13" s="145"/>
      <c r="B13" s="150"/>
      <c r="C13" s="166"/>
      <c r="D13" s="167">
        <v>81965</v>
      </c>
      <c r="E13" s="168"/>
      <c r="F13" s="169">
        <v>80189</v>
      </c>
      <c r="G13" s="170"/>
      <c r="H13" s="156"/>
    </row>
    <row r="14" spans="1:8" x14ac:dyDescent="0.15">
      <c r="A14" s="157"/>
      <c r="B14" s="158"/>
      <c r="C14" s="159"/>
      <c r="D14" s="160">
        <v>47903</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7.67</v>
      </c>
      <c r="C19" s="171">
        <f>ROUND(VALUE(SUBSTITUTE(実質収支比率等に係る経年分析!G$48,"▲","-")),2)</f>
        <v>9.56</v>
      </c>
      <c r="D19" s="171">
        <f>ROUND(VALUE(SUBSTITUTE(実質収支比率等に係る経年分析!H$48,"▲","-")),2)</f>
        <v>11.28</v>
      </c>
      <c r="E19" s="171">
        <f>ROUND(VALUE(SUBSTITUTE(実質収支比率等に係る経年分析!I$48,"▲","-")),2)</f>
        <v>12.64</v>
      </c>
      <c r="F19" s="171">
        <f>ROUND(VALUE(SUBSTITUTE(実質収支比率等に係る経年分析!J$48,"▲","-")),2)</f>
        <v>14.81</v>
      </c>
    </row>
    <row r="20" spans="1:11" x14ac:dyDescent="0.15">
      <c r="A20" s="171" t="s">
        <v>55</v>
      </c>
      <c r="B20" s="171">
        <f>ROUND(VALUE(SUBSTITUTE(実質収支比率等に係る経年分析!F$47,"▲","-")),2)</f>
        <v>44.56</v>
      </c>
      <c r="C20" s="171">
        <f>ROUND(VALUE(SUBSTITUTE(実質収支比率等に係る経年分析!G$47,"▲","-")),2)</f>
        <v>45.26</v>
      </c>
      <c r="D20" s="171">
        <f>ROUND(VALUE(SUBSTITUTE(実質収支比率等に係る経年分析!H$47,"▲","-")),2)</f>
        <v>46.69</v>
      </c>
      <c r="E20" s="171">
        <f>ROUND(VALUE(SUBSTITUTE(実質収支比率等に係る経年分析!I$47,"▲","-")),2)</f>
        <v>53.41</v>
      </c>
      <c r="F20" s="171">
        <f>ROUND(VALUE(SUBSTITUTE(実質収支比率等に係る経年分析!J$47,"▲","-")),2)</f>
        <v>57.52</v>
      </c>
    </row>
    <row r="21" spans="1:11" x14ac:dyDescent="0.15">
      <c r="A21" s="171" t="s">
        <v>56</v>
      </c>
      <c r="B21" s="171">
        <f>IF(ISNUMBER(VALUE(SUBSTITUTE(実質収支比率等に係る経年分析!F$49,"▲","-"))),ROUND(VALUE(SUBSTITUTE(実質収支比率等に係る経年分析!F$49,"▲","-")),2),NA())</f>
        <v>-0.42</v>
      </c>
      <c r="C21" s="171">
        <f>IF(ISNUMBER(VALUE(SUBSTITUTE(実質収支比率等に係る経年分析!G$49,"▲","-"))),ROUND(VALUE(SUBSTITUTE(実質収支比率等に係る経年分析!G$49,"▲","-")),2),NA())</f>
        <v>3.32</v>
      </c>
      <c r="D21" s="171">
        <f>IF(ISNUMBER(VALUE(SUBSTITUTE(実質収支比率等に係る経年分析!H$49,"▲","-"))),ROUND(VALUE(SUBSTITUTE(実質収支比率等に係る経年分析!H$49,"▲","-")),2),NA())</f>
        <v>11.36</v>
      </c>
      <c r="E21" s="171">
        <f>IF(ISNUMBER(VALUE(SUBSTITUTE(実質収支比率等に係る経年分析!I$49,"▲","-"))),ROUND(VALUE(SUBSTITUTE(実質収支比率等に係る経年分析!I$49,"▲","-")),2),NA())</f>
        <v>-0.61</v>
      </c>
      <c r="F21" s="171">
        <f>IF(ISNUMBER(VALUE(SUBSTITUTE(実質収支比率等に係る経年分析!J$49,"▲","-"))),ROUND(VALUE(SUBSTITUTE(実質収支比率等に係る経年分析!J$49,"▲","-")),2),NA())</f>
        <v>7.16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4.97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5.62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4.82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2.0699999999999998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軽井沢町後期高齢者医療特別会計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15">
      <c r="A30" s="172" t="str">
        <f>IF(連結実質赤字比率に係る赤字・黒字の構成分析!C$40="",NA(),連結実質赤字比率に係る赤字・黒字の構成分析!C$40)</f>
        <v>軽井沢町駐車場特別会計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0.19</v>
      </c>
    </row>
    <row r="31" spans="1:11" x14ac:dyDescent="0.15">
      <c r="A31" s="172" t="str">
        <f>IF(連結実質赤字比率に係る赤字・黒字の構成分析!C$39="",NA(),連結実質赤字比率に係る赤字・黒字の構成分析!C$39)</f>
        <v>軽井沢町農業集落排水事業特別会計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x14ac:dyDescent="0.15">
      <c r="A32" s="172" t="str">
        <f>IF(連結実質赤字比率に係る赤字・黒字の構成分析!C$38="",NA(),連結実質赤字比率に係る赤字・黒字の構成分析!C$38)</f>
        <v>軽井沢町国民健康保険事業勘定特別会計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x14ac:dyDescent="0.15">
      <c r="A33" s="172" t="str">
        <f>IF(連結実質赤字比率に係る赤字・黒字の構成分析!C$37="",NA(),連結実質赤字比率に係る赤字・黒字の構成分析!C$37)</f>
        <v>軽井沢町公共下水道事業特別会計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0.55000000000000004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0.67</v>
      </c>
    </row>
    <row r="34" spans="1:16" x14ac:dyDescent="0.15">
      <c r="A34" s="172" t="str">
        <f>IF(連結実質赤字比率に係る赤字・黒字の構成分析!C$36="",NA(),連結実質赤字比率に係る赤字・黒字の構成分析!C$36)</f>
        <v>軽井沢町介護保険特別会計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v>
      </c>
    </row>
    <row r="35" spans="1:16" x14ac:dyDescent="0.15">
      <c r="A35" s="172" t="str">
        <f>IF(連結実質赤字比率に係る赤字・黒字の構成分析!C$35="",NA(),連結実質赤字比率に係る赤字・黒字の構成分析!C$35)</f>
        <v>軽井沢町水道事業会計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9.5500000000000007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10.36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9.5500000000000007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816</v>
      </c>
      <c r="E42" s="173"/>
      <c r="F42" s="173"/>
      <c r="G42" s="173">
        <f>'実質公債費比率（分子）の構造'!L$52</f>
        <v>826</v>
      </c>
      <c r="H42" s="173"/>
      <c r="I42" s="173"/>
      <c r="J42" s="173">
        <f>'実質公債費比率（分子）の構造'!M$52</f>
        <v>801</v>
      </c>
      <c r="K42" s="173"/>
      <c r="L42" s="173"/>
      <c r="M42" s="173">
        <f>'実質公債費比率（分子）の構造'!N$52</f>
        <v>700</v>
      </c>
      <c r="N42" s="173"/>
      <c r="O42" s="173"/>
      <c r="P42" s="173">
        <f>'実質公債費比率（分子）の構造'!O$52</f>
        <v>691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2</v>
      </c>
      <c r="O44" s="173"/>
      <c r="P44" s="173"/>
    </row>
    <row r="45" spans="1:16" x14ac:dyDescent="0.15">
      <c r="A45" s="173" t="s">
        <v>66</v>
      </c>
      <c r="B45" s="173">
        <f>'実質公債費比率（分子）の構造'!K$49</f>
        <v>83</v>
      </c>
      <c r="C45" s="173"/>
      <c r="D45" s="173"/>
      <c r="E45" s="173">
        <f>'実質公債費比率（分子）の構造'!L$49</f>
        <v>77</v>
      </c>
      <c r="F45" s="173"/>
      <c r="G45" s="173"/>
      <c r="H45" s="173">
        <f>'実質公債費比率（分子）の構造'!M$49</f>
        <v>58</v>
      </c>
      <c r="I45" s="173"/>
      <c r="J45" s="173"/>
      <c r="K45" s="173">
        <f>'実質公債費比率（分子）の構造'!N$49</f>
        <v>98</v>
      </c>
      <c r="L45" s="173"/>
      <c r="M45" s="173"/>
      <c r="N45" s="173">
        <f>'実質公債費比率（分子）の構造'!O$49</f>
        <v>32</v>
      </c>
      <c r="O45" s="173"/>
      <c r="P45" s="173"/>
    </row>
    <row r="46" spans="1:16" x14ac:dyDescent="0.15">
      <c r="A46" s="173" t="s">
        <v>67</v>
      </c>
      <c r="B46" s="173">
        <f>'実質公債費比率（分子）の構造'!K$48</f>
        <v>382</v>
      </c>
      <c r="C46" s="173"/>
      <c r="D46" s="173"/>
      <c r="E46" s="173">
        <f>'実質公債費比率（分子）の構造'!L$48</f>
        <v>389</v>
      </c>
      <c r="F46" s="173"/>
      <c r="G46" s="173"/>
      <c r="H46" s="173">
        <f>'実質公債費比率（分子）の構造'!M$48</f>
        <v>349</v>
      </c>
      <c r="I46" s="173"/>
      <c r="J46" s="173"/>
      <c r="K46" s="173">
        <f>'実質公債費比率（分子）の構造'!N$48</f>
        <v>339</v>
      </c>
      <c r="L46" s="173"/>
      <c r="M46" s="173"/>
      <c r="N46" s="173">
        <f>'実質公債費比率（分子）の構造'!O$48</f>
        <v>345</v>
      </c>
      <c r="O46" s="173"/>
      <c r="P46" s="173"/>
    </row>
    <row r="47" spans="1:16" x14ac:dyDescent="0.15">
      <c r="A47" s="173" t="s">
        <v>68</v>
      </c>
      <c r="B47" s="173">
        <f>'実質公債費比率（分子）の構造'!K$47</f>
        <v>10</v>
      </c>
      <c r="C47" s="173"/>
      <c r="D47" s="173"/>
      <c r="E47" s="173">
        <f>'実質公債費比率（分子）の構造'!L$47</f>
        <v>7</v>
      </c>
      <c r="F47" s="173"/>
      <c r="G47" s="173"/>
      <c r="H47" s="173">
        <f>'実質公債費比率（分子）の構造'!M$47</f>
        <v>3</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460</v>
      </c>
      <c r="C49" s="173"/>
      <c r="D49" s="173"/>
      <c r="E49" s="173">
        <f>'実質公債費比率（分子）の構造'!L$45</f>
        <v>474</v>
      </c>
      <c r="F49" s="173"/>
      <c r="G49" s="173"/>
      <c r="H49" s="173">
        <f>'実質公債費比率（分子）の構造'!M$45</f>
        <v>490</v>
      </c>
      <c r="I49" s="173"/>
      <c r="J49" s="173"/>
      <c r="K49" s="173">
        <f>'実質公債費比率（分子）の構造'!N$45</f>
        <v>470</v>
      </c>
      <c r="L49" s="173"/>
      <c r="M49" s="173"/>
      <c r="N49" s="173">
        <f>'実質公債費比率（分子）の構造'!O$45</f>
        <v>419</v>
      </c>
      <c r="O49" s="173"/>
      <c r="P49" s="173"/>
    </row>
    <row r="50" spans="1:16" x14ac:dyDescent="0.15">
      <c r="A50" s="173" t="s">
        <v>71</v>
      </c>
      <c r="B50" s="173" t="e">
        <f>NA()</f>
        <v>#N/A</v>
      </c>
      <c r="C50" s="173">
        <f>IF(ISNUMBER('実質公債費比率（分子）の構造'!K$53),'実質公債費比率（分子）の構造'!K$53,NA())</f>
        <v>119</v>
      </c>
      <c r="D50" s="173" t="e">
        <f>NA()</f>
        <v>#N/A</v>
      </c>
      <c r="E50" s="173" t="e">
        <f>NA()</f>
        <v>#N/A</v>
      </c>
      <c r="F50" s="173">
        <f>IF(ISNUMBER('実質公債費比率（分子）の構造'!L$53),'実質公債費比率（分子）の構造'!L$53,NA())</f>
        <v>121</v>
      </c>
      <c r="G50" s="173" t="e">
        <f>NA()</f>
        <v>#N/A</v>
      </c>
      <c r="H50" s="173" t="e">
        <f>NA()</f>
        <v>#N/A</v>
      </c>
      <c r="I50" s="173">
        <f>IF(ISNUMBER('実質公債費比率（分子）の構造'!M$53),'実質公債費比率（分子）の構造'!M$53,NA())</f>
        <v>99</v>
      </c>
      <c r="J50" s="173" t="e">
        <f>NA()</f>
        <v>#N/A</v>
      </c>
      <c r="K50" s="173" t="e">
        <f>NA()</f>
        <v>#N/A</v>
      </c>
      <c r="L50" s="173">
        <f>IF(ISNUMBER('実質公債費比率（分子）の構造'!N$53),'実質公債費比率（分子）の構造'!N$53,NA())</f>
        <v>207</v>
      </c>
      <c r="M50" s="173" t="e">
        <f>NA()</f>
        <v>#N/A</v>
      </c>
      <c r="N50" s="173" t="e">
        <f>NA()</f>
        <v>#N/A</v>
      </c>
      <c r="O50" s="173">
        <f>IF(ISNUMBER('実質公債費比率（分子）の構造'!O$53),'実質公債費比率（分子）の構造'!O$53,NA())</f>
        <v>107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3874</v>
      </c>
      <c r="E56" s="172"/>
      <c r="F56" s="172"/>
      <c r="G56" s="172">
        <f>'将来負担比率（分子）の構造'!J$52</f>
        <v>3964</v>
      </c>
      <c r="H56" s="172"/>
      <c r="I56" s="172"/>
      <c r="J56" s="172">
        <f>'将来負担比率（分子）の構造'!K$52</f>
        <v>3728</v>
      </c>
      <c r="K56" s="172"/>
      <c r="L56" s="172"/>
      <c r="M56" s="172">
        <f>'将来負担比率（分子）の構造'!L$52</f>
        <v>3452</v>
      </c>
      <c r="N56" s="172"/>
      <c r="O56" s="172"/>
      <c r="P56" s="172">
        <f>'将来負担比率（分子）の構造'!M$52</f>
        <v>3180</v>
      </c>
    </row>
    <row r="57" spans="1:16" x14ac:dyDescent="0.15">
      <c r="A57" s="172" t="s">
        <v>42</v>
      </c>
      <c r="B57" s="172"/>
      <c r="C57" s="172"/>
      <c r="D57" s="172">
        <f>'将来負担比率（分子）の構造'!I$51</f>
        <v>2212</v>
      </c>
      <c r="E57" s="172"/>
      <c r="F57" s="172"/>
      <c r="G57" s="172">
        <f>'将来負担比率（分子）の構造'!J$51</f>
        <v>1946</v>
      </c>
      <c r="H57" s="172"/>
      <c r="I57" s="172"/>
      <c r="J57" s="172">
        <f>'将来負担比率（分子）の構造'!K$51</f>
        <v>1753</v>
      </c>
      <c r="K57" s="172"/>
      <c r="L57" s="172"/>
      <c r="M57" s="172">
        <f>'将来負担比率（分子）の構造'!L$51</f>
        <v>1444</v>
      </c>
      <c r="N57" s="172"/>
      <c r="O57" s="172"/>
      <c r="P57" s="172">
        <f>'将来負担比率（分子）の構造'!M$51</f>
        <v>1167</v>
      </c>
    </row>
    <row r="58" spans="1:16" x14ac:dyDescent="0.15">
      <c r="A58" s="172" t="s">
        <v>41</v>
      </c>
      <c r="B58" s="172"/>
      <c r="C58" s="172"/>
      <c r="D58" s="172">
        <f>'将来負担比率（分子）の構造'!I$50</f>
        <v>7757</v>
      </c>
      <c r="E58" s="172"/>
      <c r="F58" s="172"/>
      <c r="G58" s="172">
        <f>'将来負担比率（分子）の構造'!J$50</f>
        <v>8318</v>
      </c>
      <c r="H58" s="172"/>
      <c r="I58" s="172"/>
      <c r="J58" s="172">
        <f>'将来負担比率（分子）の構造'!K$50</f>
        <v>9551</v>
      </c>
      <c r="K58" s="172"/>
      <c r="L58" s="172"/>
      <c r="M58" s="172">
        <f>'将来負担比率（分子）の構造'!L$50</f>
        <v>9241</v>
      </c>
      <c r="N58" s="172"/>
      <c r="O58" s="172"/>
      <c r="P58" s="172">
        <f>'将来負担比率（分子）の構造'!M$50</f>
        <v>11259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1694</v>
      </c>
      <c r="C62" s="172"/>
      <c r="D62" s="172"/>
      <c r="E62" s="172">
        <f>'将来負担比率（分子）の構造'!J$45</f>
        <v>1683</v>
      </c>
      <c r="F62" s="172"/>
      <c r="G62" s="172"/>
      <c r="H62" s="172">
        <f>'将来負担比率（分子）の構造'!K$45</f>
        <v>1544</v>
      </c>
      <c r="I62" s="172"/>
      <c r="J62" s="172"/>
      <c r="K62" s="172">
        <f>'将来負担比率（分子）の構造'!L$45</f>
        <v>1603</v>
      </c>
      <c r="L62" s="172"/>
      <c r="M62" s="172"/>
      <c r="N62" s="172">
        <f>'将来負担比率（分子）の構造'!M$45</f>
        <v>1556</v>
      </c>
      <c r="O62" s="172"/>
      <c r="P62" s="172"/>
    </row>
    <row r="63" spans="1:16" x14ac:dyDescent="0.15">
      <c r="A63" s="172" t="s">
        <v>34</v>
      </c>
      <c r="B63" s="172">
        <f>'将来負担比率（分子）の構造'!I$44</f>
        <v>353</v>
      </c>
      <c r="C63" s="172"/>
      <c r="D63" s="172"/>
      <c r="E63" s="172">
        <f>'将来負担比率（分子）の構造'!J$44</f>
        <v>450</v>
      </c>
      <c r="F63" s="172"/>
      <c r="G63" s="172"/>
      <c r="H63" s="172">
        <f>'将来負担比率（分子）の構造'!K$44</f>
        <v>1161</v>
      </c>
      <c r="I63" s="172"/>
      <c r="J63" s="172"/>
      <c r="K63" s="172">
        <f>'将来負担比率（分子）の構造'!L$44</f>
        <v>1423</v>
      </c>
      <c r="L63" s="172"/>
      <c r="M63" s="172"/>
      <c r="N63" s="172">
        <f>'将来負担比率（分子）の構造'!M$44</f>
        <v>1371</v>
      </c>
      <c r="O63" s="172"/>
      <c r="P63" s="172"/>
    </row>
    <row r="64" spans="1:16" x14ac:dyDescent="0.15">
      <c r="A64" s="172" t="s">
        <v>33</v>
      </c>
      <c r="B64" s="172">
        <f>'将来負担比率（分子）の構造'!I$43</f>
        <v>2750</v>
      </c>
      <c r="C64" s="172"/>
      <c r="D64" s="172"/>
      <c r="E64" s="172">
        <f>'将来負担比率（分子）の構造'!J$43</f>
        <v>2584</v>
      </c>
      <c r="F64" s="172"/>
      <c r="G64" s="172"/>
      <c r="H64" s="172">
        <f>'将来負担比率（分子）の構造'!K$43</f>
        <v>2451</v>
      </c>
      <c r="I64" s="172"/>
      <c r="J64" s="172"/>
      <c r="K64" s="172">
        <f>'将来負担比率（分子）の構造'!L$43</f>
        <v>2204</v>
      </c>
      <c r="L64" s="172"/>
      <c r="M64" s="172"/>
      <c r="N64" s="172">
        <f>'将来負担比率（分子）の構造'!M$43</f>
        <v>1867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3818</v>
      </c>
      <c r="C66" s="172"/>
      <c r="D66" s="172"/>
      <c r="E66" s="172">
        <f>'将来負担比率（分子）の構造'!J$41</f>
        <v>3521</v>
      </c>
      <c r="F66" s="172"/>
      <c r="G66" s="172"/>
      <c r="H66" s="172">
        <f>'将来負担比率（分子）の構造'!K$41</f>
        <v>2963</v>
      </c>
      <c r="I66" s="172"/>
      <c r="J66" s="172"/>
      <c r="K66" s="172">
        <f>'将来負担比率（分子）の構造'!L$41</f>
        <v>2420</v>
      </c>
      <c r="L66" s="172"/>
      <c r="M66" s="172"/>
      <c r="N66" s="172">
        <f>'将来負担比率（分子）の構造'!M$41</f>
        <v>2124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4913</v>
      </c>
      <c r="C72" s="176">
        <f>基金残高に係る経年分析!G55</f>
        <v>4888</v>
      </c>
      <c r="D72" s="176">
        <f>基金残高に係る経年分析!H55</f>
        <v>5335</v>
      </c>
    </row>
    <row r="73" spans="1:16" x14ac:dyDescent="0.15">
      <c r="A73" s="175" t="s">
        <v>78</v>
      </c>
      <c r="B73" s="176">
        <f>基金残高に係る経年分析!F56</f>
        <v>89</v>
      </c>
      <c r="C73" s="176">
        <f>基金残高に係る経年分析!G56</f>
        <v>90</v>
      </c>
      <c r="D73" s="176">
        <f>基金残高に係る経年分析!H56</f>
        <v>68</v>
      </c>
    </row>
    <row r="74" spans="1:16" x14ac:dyDescent="0.15">
      <c r="A74" s="175" t="s">
        <v>79</v>
      </c>
      <c r="B74" s="176">
        <f>基金残高に係る経年分析!F57</f>
        <v>3226</v>
      </c>
      <c r="C74" s="176">
        <f>基金残高に係る経年分析!G57</f>
        <v>3034</v>
      </c>
      <c r="D74" s="176">
        <f>基金残高に係る経年分析!H57</f>
        <v>4589</v>
      </c>
    </row>
  </sheetData>
  <sheetProtection algorithmName="SHA-512" hashValue="mLCn3rvhPmLTMe80fV6r06cZuwEqCGMJTjuf71SqvxO9L2ChxALlY4I3R+fBT3sMYWEKUbcxhcS5a+igHNeF8w==" saltValue="c7N+OpOG3SuHXxoqjlRq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37"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228</v>
      </c>
      <c r="C5" s="695"/>
      <c r="D5" s="695"/>
      <c r="E5" s="695"/>
      <c r="F5" s="695"/>
      <c r="G5" s="695"/>
      <c r="H5" s="695"/>
      <c r="I5" s="695"/>
      <c r="J5" s="695"/>
      <c r="K5" s="695"/>
      <c r="L5" s="695"/>
      <c r="M5" s="695"/>
      <c r="N5" s="695"/>
      <c r="O5" s="695"/>
      <c r="P5" s="695"/>
      <c r="Q5" s="696"/>
      <c r="R5" s="681">
        <v>9642599</v>
      </c>
      <c r="S5" s="682"/>
      <c r="T5" s="682"/>
      <c r="U5" s="682"/>
      <c r="V5" s="682"/>
      <c r="W5" s="682"/>
      <c r="X5" s="682"/>
      <c r="Y5" s="725"/>
      <c r="Z5" s="743">
        <v>54.2</v>
      </c>
      <c r="AA5" s="743"/>
      <c r="AB5" s="743"/>
      <c r="AC5" s="743"/>
      <c r="AD5" s="744">
        <v>8778645</v>
      </c>
      <c r="AE5" s="744"/>
      <c r="AF5" s="744"/>
      <c r="AG5" s="744"/>
      <c r="AH5" s="744"/>
      <c r="AI5" s="744"/>
      <c r="AJ5" s="744"/>
      <c r="AK5" s="744"/>
      <c r="AL5" s="726">
        <v>89.5</v>
      </c>
      <c r="AM5" s="699"/>
      <c r="AN5" s="699"/>
      <c r="AO5" s="727"/>
      <c r="AP5" s="694" t="s">
        <v>229</v>
      </c>
      <c r="AQ5" s="695"/>
      <c r="AR5" s="695"/>
      <c r="AS5" s="695"/>
      <c r="AT5" s="695"/>
      <c r="AU5" s="695"/>
      <c r="AV5" s="695"/>
      <c r="AW5" s="695"/>
      <c r="AX5" s="695"/>
      <c r="AY5" s="695"/>
      <c r="AZ5" s="695"/>
      <c r="BA5" s="695"/>
      <c r="BB5" s="695"/>
      <c r="BC5" s="695"/>
      <c r="BD5" s="695"/>
      <c r="BE5" s="695"/>
      <c r="BF5" s="696"/>
      <c r="BG5" s="628">
        <v>8673484</v>
      </c>
      <c r="BH5" s="629"/>
      <c r="BI5" s="629"/>
      <c r="BJ5" s="629"/>
      <c r="BK5" s="629"/>
      <c r="BL5" s="629"/>
      <c r="BM5" s="629"/>
      <c r="BN5" s="630"/>
      <c r="BO5" s="655">
        <v>89.9</v>
      </c>
      <c r="BP5" s="655"/>
      <c r="BQ5" s="655"/>
      <c r="BR5" s="655"/>
      <c r="BS5" s="656" t="s">
        <v>230</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222</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15">
      <c r="B6" s="625" t="s">
        <v>234</v>
      </c>
      <c r="C6" s="626"/>
      <c r="D6" s="626"/>
      <c r="E6" s="626"/>
      <c r="F6" s="626"/>
      <c r="G6" s="626"/>
      <c r="H6" s="626"/>
      <c r="I6" s="626"/>
      <c r="J6" s="626"/>
      <c r="K6" s="626"/>
      <c r="L6" s="626"/>
      <c r="M6" s="626"/>
      <c r="N6" s="626"/>
      <c r="O6" s="626"/>
      <c r="P6" s="626"/>
      <c r="Q6" s="627"/>
      <c r="R6" s="628">
        <v>109423</v>
      </c>
      <c r="S6" s="629"/>
      <c r="T6" s="629"/>
      <c r="U6" s="629"/>
      <c r="V6" s="629"/>
      <c r="W6" s="629"/>
      <c r="X6" s="629"/>
      <c r="Y6" s="630"/>
      <c r="Z6" s="655">
        <v>0.6</v>
      </c>
      <c r="AA6" s="655"/>
      <c r="AB6" s="655"/>
      <c r="AC6" s="655"/>
      <c r="AD6" s="656">
        <v>109423</v>
      </c>
      <c r="AE6" s="656"/>
      <c r="AF6" s="656"/>
      <c r="AG6" s="656"/>
      <c r="AH6" s="656"/>
      <c r="AI6" s="656"/>
      <c r="AJ6" s="656"/>
      <c r="AK6" s="656"/>
      <c r="AL6" s="631">
        <v>1.1000000000000001</v>
      </c>
      <c r="AM6" s="632"/>
      <c r="AN6" s="632"/>
      <c r="AO6" s="657"/>
      <c r="AP6" s="625" t="s">
        <v>235</v>
      </c>
      <c r="AQ6" s="626"/>
      <c r="AR6" s="626"/>
      <c r="AS6" s="626"/>
      <c r="AT6" s="626"/>
      <c r="AU6" s="626"/>
      <c r="AV6" s="626"/>
      <c r="AW6" s="626"/>
      <c r="AX6" s="626"/>
      <c r="AY6" s="626"/>
      <c r="AZ6" s="626"/>
      <c r="BA6" s="626"/>
      <c r="BB6" s="626"/>
      <c r="BC6" s="626"/>
      <c r="BD6" s="626"/>
      <c r="BE6" s="626"/>
      <c r="BF6" s="627"/>
      <c r="BG6" s="628">
        <v>8673484</v>
      </c>
      <c r="BH6" s="629"/>
      <c r="BI6" s="629"/>
      <c r="BJ6" s="629"/>
      <c r="BK6" s="629"/>
      <c r="BL6" s="629"/>
      <c r="BM6" s="629"/>
      <c r="BN6" s="630"/>
      <c r="BO6" s="655">
        <v>89.9</v>
      </c>
      <c r="BP6" s="655"/>
      <c r="BQ6" s="655"/>
      <c r="BR6" s="655"/>
      <c r="BS6" s="656" t="s">
        <v>230</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128859</v>
      </c>
      <c r="CS6" s="629"/>
      <c r="CT6" s="629"/>
      <c r="CU6" s="629"/>
      <c r="CV6" s="629"/>
      <c r="CW6" s="629"/>
      <c r="CX6" s="629"/>
      <c r="CY6" s="630"/>
      <c r="CZ6" s="726">
        <v>0.8</v>
      </c>
      <c r="DA6" s="699"/>
      <c r="DB6" s="699"/>
      <c r="DC6" s="729"/>
      <c r="DD6" s="634" t="s">
        <v>230</v>
      </c>
      <c r="DE6" s="629"/>
      <c r="DF6" s="629"/>
      <c r="DG6" s="629"/>
      <c r="DH6" s="629"/>
      <c r="DI6" s="629"/>
      <c r="DJ6" s="629"/>
      <c r="DK6" s="629"/>
      <c r="DL6" s="629"/>
      <c r="DM6" s="629"/>
      <c r="DN6" s="629"/>
      <c r="DO6" s="629"/>
      <c r="DP6" s="630"/>
      <c r="DQ6" s="634">
        <v>128859</v>
      </c>
      <c r="DR6" s="629"/>
      <c r="DS6" s="629"/>
      <c r="DT6" s="629"/>
      <c r="DU6" s="629"/>
      <c r="DV6" s="629"/>
      <c r="DW6" s="629"/>
      <c r="DX6" s="629"/>
      <c r="DY6" s="629"/>
      <c r="DZ6" s="629"/>
      <c r="EA6" s="629"/>
      <c r="EB6" s="629"/>
      <c r="EC6" s="669"/>
    </row>
    <row r="7" spans="2:143" ht="11.25" customHeight="1" x14ac:dyDescent="0.15">
      <c r="B7" s="625" t="s">
        <v>237</v>
      </c>
      <c r="C7" s="626"/>
      <c r="D7" s="626"/>
      <c r="E7" s="626"/>
      <c r="F7" s="626"/>
      <c r="G7" s="626"/>
      <c r="H7" s="626"/>
      <c r="I7" s="626"/>
      <c r="J7" s="626"/>
      <c r="K7" s="626"/>
      <c r="L7" s="626"/>
      <c r="M7" s="626"/>
      <c r="N7" s="626"/>
      <c r="O7" s="626"/>
      <c r="P7" s="626"/>
      <c r="Q7" s="627"/>
      <c r="R7" s="628">
        <v>3206</v>
      </c>
      <c r="S7" s="629"/>
      <c r="T7" s="629"/>
      <c r="U7" s="629"/>
      <c r="V7" s="629"/>
      <c r="W7" s="629"/>
      <c r="X7" s="629"/>
      <c r="Y7" s="630"/>
      <c r="Z7" s="655">
        <v>0</v>
      </c>
      <c r="AA7" s="655"/>
      <c r="AB7" s="655"/>
      <c r="AC7" s="655"/>
      <c r="AD7" s="656">
        <v>3206</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2165061</v>
      </c>
      <c r="BH7" s="629"/>
      <c r="BI7" s="629"/>
      <c r="BJ7" s="629"/>
      <c r="BK7" s="629"/>
      <c r="BL7" s="629"/>
      <c r="BM7" s="629"/>
      <c r="BN7" s="630"/>
      <c r="BO7" s="655">
        <v>22.5</v>
      </c>
      <c r="BP7" s="655"/>
      <c r="BQ7" s="655"/>
      <c r="BR7" s="655"/>
      <c r="BS7" s="656" t="s">
        <v>230</v>
      </c>
      <c r="BT7" s="656"/>
      <c r="BU7" s="656"/>
      <c r="BV7" s="656"/>
      <c r="BW7" s="656"/>
      <c r="BX7" s="656"/>
      <c r="BY7" s="656"/>
      <c r="BZ7" s="656"/>
      <c r="CA7" s="656"/>
      <c r="CB7" s="714"/>
      <c r="CD7" s="670" t="s">
        <v>239</v>
      </c>
      <c r="CE7" s="667"/>
      <c r="CF7" s="667"/>
      <c r="CG7" s="667"/>
      <c r="CH7" s="667"/>
      <c r="CI7" s="667"/>
      <c r="CJ7" s="667"/>
      <c r="CK7" s="667"/>
      <c r="CL7" s="667"/>
      <c r="CM7" s="667"/>
      <c r="CN7" s="667"/>
      <c r="CO7" s="667"/>
      <c r="CP7" s="667"/>
      <c r="CQ7" s="668"/>
      <c r="CR7" s="628">
        <v>4473184</v>
      </c>
      <c r="CS7" s="629"/>
      <c r="CT7" s="629"/>
      <c r="CU7" s="629"/>
      <c r="CV7" s="629"/>
      <c r="CW7" s="629"/>
      <c r="CX7" s="629"/>
      <c r="CY7" s="630"/>
      <c r="CZ7" s="655">
        <v>27.6</v>
      </c>
      <c r="DA7" s="655"/>
      <c r="DB7" s="655"/>
      <c r="DC7" s="655"/>
      <c r="DD7" s="634">
        <v>54354</v>
      </c>
      <c r="DE7" s="629"/>
      <c r="DF7" s="629"/>
      <c r="DG7" s="629"/>
      <c r="DH7" s="629"/>
      <c r="DI7" s="629"/>
      <c r="DJ7" s="629"/>
      <c r="DK7" s="629"/>
      <c r="DL7" s="629"/>
      <c r="DM7" s="629"/>
      <c r="DN7" s="629"/>
      <c r="DO7" s="629"/>
      <c r="DP7" s="630"/>
      <c r="DQ7" s="634">
        <v>2867514</v>
      </c>
      <c r="DR7" s="629"/>
      <c r="DS7" s="629"/>
      <c r="DT7" s="629"/>
      <c r="DU7" s="629"/>
      <c r="DV7" s="629"/>
      <c r="DW7" s="629"/>
      <c r="DX7" s="629"/>
      <c r="DY7" s="629"/>
      <c r="DZ7" s="629"/>
      <c r="EA7" s="629"/>
      <c r="EB7" s="629"/>
      <c r="EC7" s="669"/>
    </row>
    <row r="8" spans="2:143" ht="11.25" customHeight="1" x14ac:dyDescent="0.15">
      <c r="B8" s="625" t="s">
        <v>240</v>
      </c>
      <c r="C8" s="626"/>
      <c r="D8" s="626"/>
      <c r="E8" s="626"/>
      <c r="F8" s="626"/>
      <c r="G8" s="626"/>
      <c r="H8" s="626"/>
      <c r="I8" s="626"/>
      <c r="J8" s="626"/>
      <c r="K8" s="626"/>
      <c r="L8" s="626"/>
      <c r="M8" s="626"/>
      <c r="N8" s="626"/>
      <c r="O8" s="626"/>
      <c r="P8" s="626"/>
      <c r="Q8" s="627"/>
      <c r="R8" s="628">
        <v>25028</v>
      </c>
      <c r="S8" s="629"/>
      <c r="T8" s="629"/>
      <c r="U8" s="629"/>
      <c r="V8" s="629"/>
      <c r="W8" s="629"/>
      <c r="X8" s="629"/>
      <c r="Y8" s="630"/>
      <c r="Z8" s="655">
        <v>0.1</v>
      </c>
      <c r="AA8" s="655"/>
      <c r="AB8" s="655"/>
      <c r="AC8" s="655"/>
      <c r="AD8" s="656">
        <v>25028</v>
      </c>
      <c r="AE8" s="656"/>
      <c r="AF8" s="656"/>
      <c r="AG8" s="656"/>
      <c r="AH8" s="656"/>
      <c r="AI8" s="656"/>
      <c r="AJ8" s="656"/>
      <c r="AK8" s="656"/>
      <c r="AL8" s="631">
        <v>0.3</v>
      </c>
      <c r="AM8" s="632"/>
      <c r="AN8" s="632"/>
      <c r="AO8" s="657"/>
      <c r="AP8" s="625" t="s">
        <v>241</v>
      </c>
      <c r="AQ8" s="626"/>
      <c r="AR8" s="626"/>
      <c r="AS8" s="626"/>
      <c r="AT8" s="626"/>
      <c r="AU8" s="626"/>
      <c r="AV8" s="626"/>
      <c r="AW8" s="626"/>
      <c r="AX8" s="626"/>
      <c r="AY8" s="626"/>
      <c r="AZ8" s="626"/>
      <c r="BA8" s="626"/>
      <c r="BB8" s="626"/>
      <c r="BC8" s="626"/>
      <c r="BD8" s="626"/>
      <c r="BE8" s="626"/>
      <c r="BF8" s="627"/>
      <c r="BG8" s="628">
        <v>77409</v>
      </c>
      <c r="BH8" s="629"/>
      <c r="BI8" s="629"/>
      <c r="BJ8" s="629"/>
      <c r="BK8" s="629"/>
      <c r="BL8" s="629"/>
      <c r="BM8" s="629"/>
      <c r="BN8" s="630"/>
      <c r="BO8" s="655">
        <v>0.8</v>
      </c>
      <c r="BP8" s="655"/>
      <c r="BQ8" s="655"/>
      <c r="BR8" s="655"/>
      <c r="BS8" s="656" t="s">
        <v>230</v>
      </c>
      <c r="BT8" s="656"/>
      <c r="BU8" s="656"/>
      <c r="BV8" s="656"/>
      <c r="BW8" s="656"/>
      <c r="BX8" s="656"/>
      <c r="BY8" s="656"/>
      <c r="BZ8" s="656"/>
      <c r="CA8" s="656"/>
      <c r="CB8" s="714"/>
      <c r="CD8" s="670" t="s">
        <v>242</v>
      </c>
      <c r="CE8" s="667"/>
      <c r="CF8" s="667"/>
      <c r="CG8" s="667"/>
      <c r="CH8" s="667"/>
      <c r="CI8" s="667"/>
      <c r="CJ8" s="667"/>
      <c r="CK8" s="667"/>
      <c r="CL8" s="667"/>
      <c r="CM8" s="667"/>
      <c r="CN8" s="667"/>
      <c r="CO8" s="667"/>
      <c r="CP8" s="667"/>
      <c r="CQ8" s="668"/>
      <c r="CR8" s="628">
        <v>3730358</v>
      </c>
      <c r="CS8" s="629"/>
      <c r="CT8" s="629"/>
      <c r="CU8" s="629"/>
      <c r="CV8" s="629"/>
      <c r="CW8" s="629"/>
      <c r="CX8" s="629"/>
      <c r="CY8" s="630"/>
      <c r="CZ8" s="655">
        <v>23</v>
      </c>
      <c r="DA8" s="655"/>
      <c r="DB8" s="655"/>
      <c r="DC8" s="655"/>
      <c r="DD8" s="634">
        <v>311511</v>
      </c>
      <c r="DE8" s="629"/>
      <c r="DF8" s="629"/>
      <c r="DG8" s="629"/>
      <c r="DH8" s="629"/>
      <c r="DI8" s="629"/>
      <c r="DJ8" s="629"/>
      <c r="DK8" s="629"/>
      <c r="DL8" s="629"/>
      <c r="DM8" s="629"/>
      <c r="DN8" s="629"/>
      <c r="DO8" s="629"/>
      <c r="DP8" s="630"/>
      <c r="DQ8" s="634">
        <v>2167225</v>
      </c>
      <c r="DR8" s="629"/>
      <c r="DS8" s="629"/>
      <c r="DT8" s="629"/>
      <c r="DU8" s="629"/>
      <c r="DV8" s="629"/>
      <c r="DW8" s="629"/>
      <c r="DX8" s="629"/>
      <c r="DY8" s="629"/>
      <c r="DZ8" s="629"/>
      <c r="EA8" s="629"/>
      <c r="EB8" s="629"/>
      <c r="EC8" s="669"/>
    </row>
    <row r="9" spans="2:143" ht="11.25" customHeight="1" x14ac:dyDescent="0.15">
      <c r="B9" s="625" t="s">
        <v>243</v>
      </c>
      <c r="C9" s="626"/>
      <c r="D9" s="626"/>
      <c r="E9" s="626"/>
      <c r="F9" s="626"/>
      <c r="G9" s="626"/>
      <c r="H9" s="626"/>
      <c r="I9" s="626"/>
      <c r="J9" s="626"/>
      <c r="K9" s="626"/>
      <c r="L9" s="626"/>
      <c r="M9" s="626"/>
      <c r="N9" s="626"/>
      <c r="O9" s="626"/>
      <c r="P9" s="626"/>
      <c r="Q9" s="627"/>
      <c r="R9" s="628">
        <v>27018</v>
      </c>
      <c r="S9" s="629"/>
      <c r="T9" s="629"/>
      <c r="U9" s="629"/>
      <c r="V9" s="629"/>
      <c r="W9" s="629"/>
      <c r="X9" s="629"/>
      <c r="Y9" s="630"/>
      <c r="Z9" s="655">
        <v>0.2</v>
      </c>
      <c r="AA9" s="655"/>
      <c r="AB9" s="655"/>
      <c r="AC9" s="655"/>
      <c r="AD9" s="656">
        <v>27018</v>
      </c>
      <c r="AE9" s="656"/>
      <c r="AF9" s="656"/>
      <c r="AG9" s="656"/>
      <c r="AH9" s="656"/>
      <c r="AI9" s="656"/>
      <c r="AJ9" s="656"/>
      <c r="AK9" s="656"/>
      <c r="AL9" s="631">
        <v>0.3</v>
      </c>
      <c r="AM9" s="632"/>
      <c r="AN9" s="632"/>
      <c r="AO9" s="657"/>
      <c r="AP9" s="625" t="s">
        <v>244</v>
      </c>
      <c r="AQ9" s="626"/>
      <c r="AR9" s="626"/>
      <c r="AS9" s="626"/>
      <c r="AT9" s="626"/>
      <c r="AU9" s="626"/>
      <c r="AV9" s="626"/>
      <c r="AW9" s="626"/>
      <c r="AX9" s="626"/>
      <c r="AY9" s="626"/>
      <c r="AZ9" s="626"/>
      <c r="BA9" s="626"/>
      <c r="BB9" s="626"/>
      <c r="BC9" s="626"/>
      <c r="BD9" s="626"/>
      <c r="BE9" s="626"/>
      <c r="BF9" s="627"/>
      <c r="BG9" s="628">
        <v>1639962</v>
      </c>
      <c r="BH9" s="629"/>
      <c r="BI9" s="629"/>
      <c r="BJ9" s="629"/>
      <c r="BK9" s="629"/>
      <c r="BL9" s="629"/>
      <c r="BM9" s="629"/>
      <c r="BN9" s="630"/>
      <c r="BO9" s="655">
        <v>17</v>
      </c>
      <c r="BP9" s="655"/>
      <c r="BQ9" s="655"/>
      <c r="BR9" s="655"/>
      <c r="BS9" s="656" t="s">
        <v>137</v>
      </c>
      <c r="BT9" s="656"/>
      <c r="BU9" s="656"/>
      <c r="BV9" s="656"/>
      <c r="BW9" s="656"/>
      <c r="BX9" s="656"/>
      <c r="BY9" s="656"/>
      <c r="BZ9" s="656"/>
      <c r="CA9" s="656"/>
      <c r="CB9" s="714"/>
      <c r="CD9" s="670" t="s">
        <v>245</v>
      </c>
      <c r="CE9" s="667"/>
      <c r="CF9" s="667"/>
      <c r="CG9" s="667"/>
      <c r="CH9" s="667"/>
      <c r="CI9" s="667"/>
      <c r="CJ9" s="667"/>
      <c r="CK9" s="667"/>
      <c r="CL9" s="667"/>
      <c r="CM9" s="667"/>
      <c r="CN9" s="667"/>
      <c r="CO9" s="667"/>
      <c r="CP9" s="667"/>
      <c r="CQ9" s="668"/>
      <c r="CR9" s="628">
        <v>2073445</v>
      </c>
      <c r="CS9" s="629"/>
      <c r="CT9" s="629"/>
      <c r="CU9" s="629"/>
      <c r="CV9" s="629"/>
      <c r="CW9" s="629"/>
      <c r="CX9" s="629"/>
      <c r="CY9" s="630"/>
      <c r="CZ9" s="655">
        <v>12.8</v>
      </c>
      <c r="DA9" s="655"/>
      <c r="DB9" s="655"/>
      <c r="DC9" s="655"/>
      <c r="DD9" s="634">
        <v>191045</v>
      </c>
      <c r="DE9" s="629"/>
      <c r="DF9" s="629"/>
      <c r="DG9" s="629"/>
      <c r="DH9" s="629"/>
      <c r="DI9" s="629"/>
      <c r="DJ9" s="629"/>
      <c r="DK9" s="629"/>
      <c r="DL9" s="629"/>
      <c r="DM9" s="629"/>
      <c r="DN9" s="629"/>
      <c r="DO9" s="629"/>
      <c r="DP9" s="630"/>
      <c r="DQ9" s="634">
        <v>1733309</v>
      </c>
      <c r="DR9" s="629"/>
      <c r="DS9" s="629"/>
      <c r="DT9" s="629"/>
      <c r="DU9" s="629"/>
      <c r="DV9" s="629"/>
      <c r="DW9" s="629"/>
      <c r="DX9" s="629"/>
      <c r="DY9" s="629"/>
      <c r="DZ9" s="629"/>
      <c r="EA9" s="629"/>
      <c r="EB9" s="629"/>
      <c r="EC9" s="669"/>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230</v>
      </c>
      <c r="AA10" s="655"/>
      <c r="AB10" s="655"/>
      <c r="AC10" s="655"/>
      <c r="AD10" s="656" t="s">
        <v>137</v>
      </c>
      <c r="AE10" s="656"/>
      <c r="AF10" s="656"/>
      <c r="AG10" s="656"/>
      <c r="AH10" s="656"/>
      <c r="AI10" s="656"/>
      <c r="AJ10" s="656"/>
      <c r="AK10" s="656"/>
      <c r="AL10" s="631" t="s">
        <v>230</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262762</v>
      </c>
      <c r="BH10" s="629"/>
      <c r="BI10" s="629"/>
      <c r="BJ10" s="629"/>
      <c r="BK10" s="629"/>
      <c r="BL10" s="629"/>
      <c r="BM10" s="629"/>
      <c r="BN10" s="630"/>
      <c r="BO10" s="655">
        <v>2.7</v>
      </c>
      <c r="BP10" s="655"/>
      <c r="BQ10" s="655"/>
      <c r="BR10" s="655"/>
      <c r="BS10" s="656" t="s">
        <v>230</v>
      </c>
      <c r="BT10" s="656"/>
      <c r="BU10" s="656"/>
      <c r="BV10" s="656"/>
      <c r="BW10" s="656"/>
      <c r="BX10" s="656"/>
      <c r="BY10" s="656"/>
      <c r="BZ10" s="656"/>
      <c r="CA10" s="656"/>
      <c r="CB10" s="714"/>
      <c r="CD10" s="670" t="s">
        <v>248</v>
      </c>
      <c r="CE10" s="667"/>
      <c r="CF10" s="667"/>
      <c r="CG10" s="667"/>
      <c r="CH10" s="667"/>
      <c r="CI10" s="667"/>
      <c r="CJ10" s="667"/>
      <c r="CK10" s="667"/>
      <c r="CL10" s="667"/>
      <c r="CM10" s="667"/>
      <c r="CN10" s="667"/>
      <c r="CO10" s="667"/>
      <c r="CP10" s="667"/>
      <c r="CQ10" s="668"/>
      <c r="CR10" s="628">
        <v>782</v>
      </c>
      <c r="CS10" s="629"/>
      <c r="CT10" s="629"/>
      <c r="CU10" s="629"/>
      <c r="CV10" s="629"/>
      <c r="CW10" s="629"/>
      <c r="CX10" s="629"/>
      <c r="CY10" s="630"/>
      <c r="CZ10" s="655">
        <v>0</v>
      </c>
      <c r="DA10" s="655"/>
      <c r="DB10" s="655"/>
      <c r="DC10" s="655"/>
      <c r="DD10" s="634" t="s">
        <v>230</v>
      </c>
      <c r="DE10" s="629"/>
      <c r="DF10" s="629"/>
      <c r="DG10" s="629"/>
      <c r="DH10" s="629"/>
      <c r="DI10" s="629"/>
      <c r="DJ10" s="629"/>
      <c r="DK10" s="629"/>
      <c r="DL10" s="629"/>
      <c r="DM10" s="629"/>
      <c r="DN10" s="629"/>
      <c r="DO10" s="629"/>
      <c r="DP10" s="630"/>
      <c r="DQ10" s="634">
        <v>782</v>
      </c>
      <c r="DR10" s="629"/>
      <c r="DS10" s="629"/>
      <c r="DT10" s="629"/>
      <c r="DU10" s="629"/>
      <c r="DV10" s="629"/>
      <c r="DW10" s="629"/>
      <c r="DX10" s="629"/>
      <c r="DY10" s="629"/>
      <c r="DZ10" s="629"/>
      <c r="EA10" s="629"/>
      <c r="EB10" s="629"/>
      <c r="EC10" s="669"/>
    </row>
    <row r="11" spans="2:143" ht="11.25" customHeight="1" x14ac:dyDescent="0.15">
      <c r="B11" s="625" t="s">
        <v>249</v>
      </c>
      <c r="C11" s="626"/>
      <c r="D11" s="626"/>
      <c r="E11" s="626"/>
      <c r="F11" s="626"/>
      <c r="G11" s="626"/>
      <c r="H11" s="626"/>
      <c r="I11" s="626"/>
      <c r="J11" s="626"/>
      <c r="K11" s="626"/>
      <c r="L11" s="626"/>
      <c r="M11" s="626"/>
      <c r="N11" s="626"/>
      <c r="O11" s="626"/>
      <c r="P11" s="626"/>
      <c r="Q11" s="627"/>
      <c r="R11" s="628">
        <v>523146</v>
      </c>
      <c r="S11" s="629"/>
      <c r="T11" s="629"/>
      <c r="U11" s="629"/>
      <c r="V11" s="629"/>
      <c r="W11" s="629"/>
      <c r="X11" s="629"/>
      <c r="Y11" s="630"/>
      <c r="Z11" s="631">
        <v>2.9</v>
      </c>
      <c r="AA11" s="632"/>
      <c r="AB11" s="632"/>
      <c r="AC11" s="633"/>
      <c r="AD11" s="634">
        <v>523146</v>
      </c>
      <c r="AE11" s="629"/>
      <c r="AF11" s="629"/>
      <c r="AG11" s="629"/>
      <c r="AH11" s="629"/>
      <c r="AI11" s="629"/>
      <c r="AJ11" s="629"/>
      <c r="AK11" s="630"/>
      <c r="AL11" s="631">
        <v>5.3</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184928</v>
      </c>
      <c r="BH11" s="629"/>
      <c r="BI11" s="629"/>
      <c r="BJ11" s="629"/>
      <c r="BK11" s="629"/>
      <c r="BL11" s="629"/>
      <c r="BM11" s="629"/>
      <c r="BN11" s="630"/>
      <c r="BO11" s="655">
        <v>1.9</v>
      </c>
      <c r="BP11" s="655"/>
      <c r="BQ11" s="655"/>
      <c r="BR11" s="655"/>
      <c r="BS11" s="656" t="s">
        <v>137</v>
      </c>
      <c r="BT11" s="656"/>
      <c r="BU11" s="656"/>
      <c r="BV11" s="656"/>
      <c r="BW11" s="656"/>
      <c r="BX11" s="656"/>
      <c r="BY11" s="656"/>
      <c r="BZ11" s="656"/>
      <c r="CA11" s="656"/>
      <c r="CB11" s="714"/>
      <c r="CD11" s="670" t="s">
        <v>251</v>
      </c>
      <c r="CE11" s="667"/>
      <c r="CF11" s="667"/>
      <c r="CG11" s="667"/>
      <c r="CH11" s="667"/>
      <c r="CI11" s="667"/>
      <c r="CJ11" s="667"/>
      <c r="CK11" s="667"/>
      <c r="CL11" s="667"/>
      <c r="CM11" s="667"/>
      <c r="CN11" s="667"/>
      <c r="CO11" s="667"/>
      <c r="CP11" s="667"/>
      <c r="CQ11" s="668"/>
      <c r="CR11" s="628">
        <v>381163</v>
      </c>
      <c r="CS11" s="629"/>
      <c r="CT11" s="629"/>
      <c r="CU11" s="629"/>
      <c r="CV11" s="629"/>
      <c r="CW11" s="629"/>
      <c r="CX11" s="629"/>
      <c r="CY11" s="630"/>
      <c r="CZ11" s="655">
        <v>2.2999999999999998</v>
      </c>
      <c r="DA11" s="655"/>
      <c r="DB11" s="655"/>
      <c r="DC11" s="655"/>
      <c r="DD11" s="634">
        <v>74733</v>
      </c>
      <c r="DE11" s="629"/>
      <c r="DF11" s="629"/>
      <c r="DG11" s="629"/>
      <c r="DH11" s="629"/>
      <c r="DI11" s="629"/>
      <c r="DJ11" s="629"/>
      <c r="DK11" s="629"/>
      <c r="DL11" s="629"/>
      <c r="DM11" s="629"/>
      <c r="DN11" s="629"/>
      <c r="DO11" s="629"/>
      <c r="DP11" s="630"/>
      <c r="DQ11" s="634">
        <v>354853</v>
      </c>
      <c r="DR11" s="629"/>
      <c r="DS11" s="629"/>
      <c r="DT11" s="629"/>
      <c r="DU11" s="629"/>
      <c r="DV11" s="629"/>
      <c r="DW11" s="629"/>
      <c r="DX11" s="629"/>
      <c r="DY11" s="629"/>
      <c r="DZ11" s="629"/>
      <c r="EA11" s="629"/>
      <c r="EB11" s="629"/>
      <c r="EC11" s="669"/>
    </row>
    <row r="12" spans="2:143" ht="11.25" customHeight="1" x14ac:dyDescent="0.15">
      <c r="B12" s="625" t="s">
        <v>252</v>
      </c>
      <c r="C12" s="626"/>
      <c r="D12" s="626"/>
      <c r="E12" s="626"/>
      <c r="F12" s="626"/>
      <c r="G12" s="626"/>
      <c r="H12" s="626"/>
      <c r="I12" s="626"/>
      <c r="J12" s="626"/>
      <c r="K12" s="626"/>
      <c r="L12" s="626"/>
      <c r="M12" s="626"/>
      <c r="N12" s="626"/>
      <c r="O12" s="626"/>
      <c r="P12" s="626"/>
      <c r="Q12" s="627"/>
      <c r="R12" s="628">
        <v>93265</v>
      </c>
      <c r="S12" s="629"/>
      <c r="T12" s="629"/>
      <c r="U12" s="629"/>
      <c r="V12" s="629"/>
      <c r="W12" s="629"/>
      <c r="X12" s="629"/>
      <c r="Y12" s="630"/>
      <c r="Z12" s="655">
        <v>0.5</v>
      </c>
      <c r="AA12" s="655"/>
      <c r="AB12" s="655"/>
      <c r="AC12" s="655"/>
      <c r="AD12" s="656">
        <v>93265</v>
      </c>
      <c r="AE12" s="656"/>
      <c r="AF12" s="656"/>
      <c r="AG12" s="656"/>
      <c r="AH12" s="656"/>
      <c r="AI12" s="656"/>
      <c r="AJ12" s="656"/>
      <c r="AK12" s="656"/>
      <c r="AL12" s="631">
        <v>1</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6283896</v>
      </c>
      <c r="BH12" s="629"/>
      <c r="BI12" s="629"/>
      <c r="BJ12" s="629"/>
      <c r="BK12" s="629"/>
      <c r="BL12" s="629"/>
      <c r="BM12" s="629"/>
      <c r="BN12" s="630"/>
      <c r="BO12" s="655">
        <v>65.2</v>
      </c>
      <c r="BP12" s="655"/>
      <c r="BQ12" s="655"/>
      <c r="BR12" s="655"/>
      <c r="BS12" s="656" t="s">
        <v>230</v>
      </c>
      <c r="BT12" s="656"/>
      <c r="BU12" s="656"/>
      <c r="BV12" s="656"/>
      <c r="BW12" s="656"/>
      <c r="BX12" s="656"/>
      <c r="BY12" s="656"/>
      <c r="BZ12" s="656"/>
      <c r="CA12" s="656"/>
      <c r="CB12" s="714"/>
      <c r="CD12" s="670" t="s">
        <v>254</v>
      </c>
      <c r="CE12" s="667"/>
      <c r="CF12" s="667"/>
      <c r="CG12" s="667"/>
      <c r="CH12" s="667"/>
      <c r="CI12" s="667"/>
      <c r="CJ12" s="667"/>
      <c r="CK12" s="667"/>
      <c r="CL12" s="667"/>
      <c r="CM12" s="667"/>
      <c r="CN12" s="667"/>
      <c r="CO12" s="667"/>
      <c r="CP12" s="667"/>
      <c r="CQ12" s="668"/>
      <c r="CR12" s="628">
        <v>821002</v>
      </c>
      <c r="CS12" s="629"/>
      <c r="CT12" s="629"/>
      <c r="CU12" s="629"/>
      <c r="CV12" s="629"/>
      <c r="CW12" s="629"/>
      <c r="CX12" s="629"/>
      <c r="CY12" s="630"/>
      <c r="CZ12" s="655">
        <v>5.0999999999999996</v>
      </c>
      <c r="DA12" s="655"/>
      <c r="DB12" s="655"/>
      <c r="DC12" s="655"/>
      <c r="DD12" s="634">
        <v>4827</v>
      </c>
      <c r="DE12" s="629"/>
      <c r="DF12" s="629"/>
      <c r="DG12" s="629"/>
      <c r="DH12" s="629"/>
      <c r="DI12" s="629"/>
      <c r="DJ12" s="629"/>
      <c r="DK12" s="629"/>
      <c r="DL12" s="629"/>
      <c r="DM12" s="629"/>
      <c r="DN12" s="629"/>
      <c r="DO12" s="629"/>
      <c r="DP12" s="630"/>
      <c r="DQ12" s="634">
        <v>371293</v>
      </c>
      <c r="DR12" s="629"/>
      <c r="DS12" s="629"/>
      <c r="DT12" s="629"/>
      <c r="DU12" s="629"/>
      <c r="DV12" s="629"/>
      <c r="DW12" s="629"/>
      <c r="DX12" s="629"/>
      <c r="DY12" s="629"/>
      <c r="DZ12" s="629"/>
      <c r="EA12" s="629"/>
      <c r="EB12" s="629"/>
      <c r="EC12" s="669"/>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230</v>
      </c>
      <c r="S13" s="629"/>
      <c r="T13" s="629"/>
      <c r="U13" s="629"/>
      <c r="V13" s="629"/>
      <c r="W13" s="629"/>
      <c r="X13" s="629"/>
      <c r="Y13" s="630"/>
      <c r="Z13" s="655" t="s">
        <v>230</v>
      </c>
      <c r="AA13" s="655"/>
      <c r="AB13" s="655"/>
      <c r="AC13" s="655"/>
      <c r="AD13" s="656" t="s">
        <v>128</v>
      </c>
      <c r="AE13" s="656"/>
      <c r="AF13" s="656"/>
      <c r="AG13" s="656"/>
      <c r="AH13" s="656"/>
      <c r="AI13" s="656"/>
      <c r="AJ13" s="656"/>
      <c r="AK13" s="656"/>
      <c r="AL13" s="631" t="s">
        <v>137</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6267533</v>
      </c>
      <c r="BH13" s="629"/>
      <c r="BI13" s="629"/>
      <c r="BJ13" s="629"/>
      <c r="BK13" s="629"/>
      <c r="BL13" s="629"/>
      <c r="BM13" s="629"/>
      <c r="BN13" s="630"/>
      <c r="BO13" s="655">
        <v>65</v>
      </c>
      <c r="BP13" s="655"/>
      <c r="BQ13" s="655"/>
      <c r="BR13" s="655"/>
      <c r="BS13" s="656" t="s">
        <v>128</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2084025</v>
      </c>
      <c r="CS13" s="629"/>
      <c r="CT13" s="629"/>
      <c r="CU13" s="629"/>
      <c r="CV13" s="629"/>
      <c r="CW13" s="629"/>
      <c r="CX13" s="629"/>
      <c r="CY13" s="630"/>
      <c r="CZ13" s="655">
        <v>12.8</v>
      </c>
      <c r="DA13" s="655"/>
      <c r="DB13" s="655"/>
      <c r="DC13" s="655"/>
      <c r="DD13" s="634">
        <v>789492</v>
      </c>
      <c r="DE13" s="629"/>
      <c r="DF13" s="629"/>
      <c r="DG13" s="629"/>
      <c r="DH13" s="629"/>
      <c r="DI13" s="629"/>
      <c r="DJ13" s="629"/>
      <c r="DK13" s="629"/>
      <c r="DL13" s="629"/>
      <c r="DM13" s="629"/>
      <c r="DN13" s="629"/>
      <c r="DO13" s="629"/>
      <c r="DP13" s="630"/>
      <c r="DQ13" s="634">
        <v>1862066</v>
      </c>
      <c r="DR13" s="629"/>
      <c r="DS13" s="629"/>
      <c r="DT13" s="629"/>
      <c r="DU13" s="629"/>
      <c r="DV13" s="629"/>
      <c r="DW13" s="629"/>
      <c r="DX13" s="629"/>
      <c r="DY13" s="629"/>
      <c r="DZ13" s="629"/>
      <c r="EA13" s="629"/>
      <c r="EB13" s="629"/>
      <c r="EC13" s="669"/>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230</v>
      </c>
      <c r="AA14" s="655"/>
      <c r="AB14" s="655"/>
      <c r="AC14" s="655"/>
      <c r="AD14" s="656" t="s">
        <v>128</v>
      </c>
      <c r="AE14" s="656"/>
      <c r="AF14" s="656"/>
      <c r="AG14" s="656"/>
      <c r="AH14" s="656"/>
      <c r="AI14" s="656"/>
      <c r="AJ14" s="656"/>
      <c r="AK14" s="656"/>
      <c r="AL14" s="631" t="s">
        <v>230</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69715</v>
      </c>
      <c r="BH14" s="629"/>
      <c r="BI14" s="629"/>
      <c r="BJ14" s="629"/>
      <c r="BK14" s="629"/>
      <c r="BL14" s="629"/>
      <c r="BM14" s="629"/>
      <c r="BN14" s="630"/>
      <c r="BO14" s="655">
        <v>0.7</v>
      </c>
      <c r="BP14" s="655"/>
      <c r="BQ14" s="655"/>
      <c r="BR14" s="655"/>
      <c r="BS14" s="656" t="s">
        <v>230</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368499</v>
      </c>
      <c r="CS14" s="629"/>
      <c r="CT14" s="629"/>
      <c r="CU14" s="629"/>
      <c r="CV14" s="629"/>
      <c r="CW14" s="629"/>
      <c r="CX14" s="629"/>
      <c r="CY14" s="630"/>
      <c r="CZ14" s="655">
        <v>2.2999999999999998</v>
      </c>
      <c r="DA14" s="655"/>
      <c r="DB14" s="655"/>
      <c r="DC14" s="655"/>
      <c r="DD14" s="634">
        <v>45540</v>
      </c>
      <c r="DE14" s="629"/>
      <c r="DF14" s="629"/>
      <c r="DG14" s="629"/>
      <c r="DH14" s="629"/>
      <c r="DI14" s="629"/>
      <c r="DJ14" s="629"/>
      <c r="DK14" s="629"/>
      <c r="DL14" s="629"/>
      <c r="DM14" s="629"/>
      <c r="DN14" s="629"/>
      <c r="DO14" s="629"/>
      <c r="DP14" s="630"/>
      <c r="DQ14" s="634">
        <v>360724</v>
      </c>
      <c r="DR14" s="629"/>
      <c r="DS14" s="629"/>
      <c r="DT14" s="629"/>
      <c r="DU14" s="629"/>
      <c r="DV14" s="629"/>
      <c r="DW14" s="629"/>
      <c r="DX14" s="629"/>
      <c r="DY14" s="629"/>
      <c r="DZ14" s="629"/>
      <c r="EA14" s="629"/>
      <c r="EB14" s="629"/>
      <c r="EC14" s="669"/>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230</v>
      </c>
      <c r="AA15" s="655"/>
      <c r="AB15" s="655"/>
      <c r="AC15" s="655"/>
      <c r="AD15" s="656" t="s">
        <v>230</v>
      </c>
      <c r="AE15" s="656"/>
      <c r="AF15" s="656"/>
      <c r="AG15" s="656"/>
      <c r="AH15" s="656"/>
      <c r="AI15" s="656"/>
      <c r="AJ15" s="656"/>
      <c r="AK15" s="656"/>
      <c r="AL15" s="631" t="s">
        <v>128</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154812</v>
      </c>
      <c r="BH15" s="629"/>
      <c r="BI15" s="629"/>
      <c r="BJ15" s="629"/>
      <c r="BK15" s="629"/>
      <c r="BL15" s="629"/>
      <c r="BM15" s="629"/>
      <c r="BN15" s="630"/>
      <c r="BO15" s="655">
        <v>1.6</v>
      </c>
      <c r="BP15" s="655"/>
      <c r="BQ15" s="655"/>
      <c r="BR15" s="655"/>
      <c r="BS15" s="656" t="s">
        <v>230</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1753991</v>
      </c>
      <c r="CS15" s="629"/>
      <c r="CT15" s="629"/>
      <c r="CU15" s="629"/>
      <c r="CV15" s="629"/>
      <c r="CW15" s="629"/>
      <c r="CX15" s="629"/>
      <c r="CY15" s="630"/>
      <c r="CZ15" s="655">
        <v>10.8</v>
      </c>
      <c r="DA15" s="655"/>
      <c r="DB15" s="655"/>
      <c r="DC15" s="655"/>
      <c r="DD15" s="634">
        <v>237761</v>
      </c>
      <c r="DE15" s="629"/>
      <c r="DF15" s="629"/>
      <c r="DG15" s="629"/>
      <c r="DH15" s="629"/>
      <c r="DI15" s="629"/>
      <c r="DJ15" s="629"/>
      <c r="DK15" s="629"/>
      <c r="DL15" s="629"/>
      <c r="DM15" s="629"/>
      <c r="DN15" s="629"/>
      <c r="DO15" s="629"/>
      <c r="DP15" s="630"/>
      <c r="DQ15" s="634">
        <v>1267769</v>
      </c>
      <c r="DR15" s="629"/>
      <c r="DS15" s="629"/>
      <c r="DT15" s="629"/>
      <c r="DU15" s="629"/>
      <c r="DV15" s="629"/>
      <c r="DW15" s="629"/>
      <c r="DX15" s="629"/>
      <c r="DY15" s="629"/>
      <c r="DZ15" s="629"/>
      <c r="EA15" s="629"/>
      <c r="EB15" s="629"/>
      <c r="EC15" s="669"/>
    </row>
    <row r="16" spans="2:143" ht="11.25" customHeight="1" x14ac:dyDescent="0.15">
      <c r="B16" s="625" t="s">
        <v>264</v>
      </c>
      <c r="C16" s="626"/>
      <c r="D16" s="626"/>
      <c r="E16" s="626"/>
      <c r="F16" s="626"/>
      <c r="G16" s="626"/>
      <c r="H16" s="626"/>
      <c r="I16" s="626"/>
      <c r="J16" s="626"/>
      <c r="K16" s="626"/>
      <c r="L16" s="626"/>
      <c r="M16" s="626"/>
      <c r="N16" s="626"/>
      <c r="O16" s="626"/>
      <c r="P16" s="626"/>
      <c r="Q16" s="627"/>
      <c r="R16" s="628">
        <v>7694</v>
      </c>
      <c r="S16" s="629"/>
      <c r="T16" s="629"/>
      <c r="U16" s="629"/>
      <c r="V16" s="629"/>
      <c r="W16" s="629"/>
      <c r="X16" s="629"/>
      <c r="Y16" s="630"/>
      <c r="Z16" s="655">
        <v>0</v>
      </c>
      <c r="AA16" s="655"/>
      <c r="AB16" s="655"/>
      <c r="AC16" s="655"/>
      <c r="AD16" s="656">
        <v>7694</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230</v>
      </c>
      <c r="BH16" s="629"/>
      <c r="BI16" s="629"/>
      <c r="BJ16" s="629"/>
      <c r="BK16" s="629"/>
      <c r="BL16" s="629"/>
      <c r="BM16" s="629"/>
      <c r="BN16" s="630"/>
      <c r="BO16" s="655" t="s">
        <v>230</v>
      </c>
      <c r="BP16" s="655"/>
      <c r="BQ16" s="655"/>
      <c r="BR16" s="655"/>
      <c r="BS16" s="656" t="s">
        <v>230</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v>1998</v>
      </c>
      <c r="CS16" s="629"/>
      <c r="CT16" s="629"/>
      <c r="CU16" s="629"/>
      <c r="CV16" s="629"/>
      <c r="CW16" s="629"/>
      <c r="CX16" s="629"/>
      <c r="CY16" s="630"/>
      <c r="CZ16" s="655">
        <v>0</v>
      </c>
      <c r="DA16" s="655"/>
      <c r="DB16" s="655"/>
      <c r="DC16" s="655"/>
      <c r="DD16" s="634" t="s">
        <v>230</v>
      </c>
      <c r="DE16" s="629"/>
      <c r="DF16" s="629"/>
      <c r="DG16" s="629"/>
      <c r="DH16" s="629"/>
      <c r="DI16" s="629"/>
      <c r="DJ16" s="629"/>
      <c r="DK16" s="629"/>
      <c r="DL16" s="629"/>
      <c r="DM16" s="629"/>
      <c r="DN16" s="629"/>
      <c r="DO16" s="629"/>
      <c r="DP16" s="630"/>
      <c r="DQ16" s="634">
        <v>1998</v>
      </c>
      <c r="DR16" s="629"/>
      <c r="DS16" s="629"/>
      <c r="DT16" s="629"/>
      <c r="DU16" s="629"/>
      <c r="DV16" s="629"/>
      <c r="DW16" s="629"/>
      <c r="DX16" s="629"/>
      <c r="DY16" s="629"/>
      <c r="DZ16" s="629"/>
      <c r="EA16" s="629"/>
      <c r="EB16" s="629"/>
      <c r="EC16" s="669"/>
    </row>
    <row r="17" spans="2:133" ht="11.25" customHeight="1" x14ac:dyDescent="0.15">
      <c r="B17" s="625" t="s">
        <v>267</v>
      </c>
      <c r="C17" s="626"/>
      <c r="D17" s="626"/>
      <c r="E17" s="626"/>
      <c r="F17" s="626"/>
      <c r="G17" s="626"/>
      <c r="H17" s="626"/>
      <c r="I17" s="626"/>
      <c r="J17" s="626"/>
      <c r="K17" s="626"/>
      <c r="L17" s="626"/>
      <c r="M17" s="626"/>
      <c r="N17" s="626"/>
      <c r="O17" s="626"/>
      <c r="P17" s="626"/>
      <c r="Q17" s="627"/>
      <c r="R17" s="628">
        <v>55844</v>
      </c>
      <c r="S17" s="629"/>
      <c r="T17" s="629"/>
      <c r="U17" s="629"/>
      <c r="V17" s="629"/>
      <c r="W17" s="629"/>
      <c r="X17" s="629"/>
      <c r="Y17" s="630"/>
      <c r="Z17" s="655">
        <v>0.3</v>
      </c>
      <c r="AA17" s="655"/>
      <c r="AB17" s="655"/>
      <c r="AC17" s="655"/>
      <c r="AD17" s="656">
        <v>55844</v>
      </c>
      <c r="AE17" s="656"/>
      <c r="AF17" s="656"/>
      <c r="AG17" s="656"/>
      <c r="AH17" s="656"/>
      <c r="AI17" s="656"/>
      <c r="AJ17" s="656"/>
      <c r="AK17" s="656"/>
      <c r="AL17" s="631">
        <v>0.6</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230</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70" t="s">
        <v>269</v>
      </c>
      <c r="CE17" s="667"/>
      <c r="CF17" s="667"/>
      <c r="CG17" s="667"/>
      <c r="CH17" s="667"/>
      <c r="CI17" s="667"/>
      <c r="CJ17" s="667"/>
      <c r="CK17" s="667"/>
      <c r="CL17" s="667"/>
      <c r="CM17" s="667"/>
      <c r="CN17" s="667"/>
      <c r="CO17" s="667"/>
      <c r="CP17" s="667"/>
      <c r="CQ17" s="668"/>
      <c r="CR17" s="628">
        <v>419254</v>
      </c>
      <c r="CS17" s="629"/>
      <c r="CT17" s="629"/>
      <c r="CU17" s="629"/>
      <c r="CV17" s="629"/>
      <c r="CW17" s="629"/>
      <c r="CX17" s="629"/>
      <c r="CY17" s="630"/>
      <c r="CZ17" s="655">
        <v>2.6</v>
      </c>
      <c r="DA17" s="655"/>
      <c r="DB17" s="655"/>
      <c r="DC17" s="655"/>
      <c r="DD17" s="634" t="s">
        <v>230</v>
      </c>
      <c r="DE17" s="629"/>
      <c r="DF17" s="629"/>
      <c r="DG17" s="629"/>
      <c r="DH17" s="629"/>
      <c r="DI17" s="629"/>
      <c r="DJ17" s="629"/>
      <c r="DK17" s="629"/>
      <c r="DL17" s="629"/>
      <c r="DM17" s="629"/>
      <c r="DN17" s="629"/>
      <c r="DO17" s="629"/>
      <c r="DP17" s="630"/>
      <c r="DQ17" s="634">
        <v>411368</v>
      </c>
      <c r="DR17" s="629"/>
      <c r="DS17" s="629"/>
      <c r="DT17" s="629"/>
      <c r="DU17" s="629"/>
      <c r="DV17" s="629"/>
      <c r="DW17" s="629"/>
      <c r="DX17" s="629"/>
      <c r="DY17" s="629"/>
      <c r="DZ17" s="629"/>
      <c r="EA17" s="629"/>
      <c r="EB17" s="629"/>
      <c r="EC17" s="669"/>
    </row>
    <row r="18" spans="2:133" ht="11.25" customHeight="1" x14ac:dyDescent="0.15">
      <c r="B18" s="625" t="s">
        <v>270</v>
      </c>
      <c r="C18" s="626"/>
      <c r="D18" s="626"/>
      <c r="E18" s="626"/>
      <c r="F18" s="626"/>
      <c r="G18" s="626"/>
      <c r="H18" s="626"/>
      <c r="I18" s="626"/>
      <c r="J18" s="626"/>
      <c r="K18" s="626"/>
      <c r="L18" s="626"/>
      <c r="M18" s="626"/>
      <c r="N18" s="626"/>
      <c r="O18" s="626"/>
      <c r="P18" s="626"/>
      <c r="Q18" s="627"/>
      <c r="R18" s="628">
        <v>203015</v>
      </c>
      <c r="S18" s="629"/>
      <c r="T18" s="629"/>
      <c r="U18" s="629"/>
      <c r="V18" s="629"/>
      <c r="W18" s="629"/>
      <c r="X18" s="629"/>
      <c r="Y18" s="630"/>
      <c r="Z18" s="655">
        <v>1.1000000000000001</v>
      </c>
      <c r="AA18" s="655"/>
      <c r="AB18" s="655"/>
      <c r="AC18" s="655"/>
      <c r="AD18" s="656">
        <v>203015</v>
      </c>
      <c r="AE18" s="656"/>
      <c r="AF18" s="656"/>
      <c r="AG18" s="656"/>
      <c r="AH18" s="656"/>
      <c r="AI18" s="656"/>
      <c r="AJ18" s="656"/>
      <c r="AK18" s="656"/>
      <c r="AL18" s="631">
        <v>2.1</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230</v>
      </c>
      <c r="BP18" s="655"/>
      <c r="BQ18" s="655"/>
      <c r="BR18" s="655"/>
      <c r="BS18" s="656" t="s">
        <v>137</v>
      </c>
      <c r="BT18" s="656"/>
      <c r="BU18" s="656"/>
      <c r="BV18" s="656"/>
      <c r="BW18" s="656"/>
      <c r="BX18" s="656"/>
      <c r="BY18" s="656"/>
      <c r="BZ18" s="656"/>
      <c r="CA18" s="656"/>
      <c r="CB18" s="714"/>
      <c r="CD18" s="670" t="s">
        <v>272</v>
      </c>
      <c r="CE18" s="667"/>
      <c r="CF18" s="667"/>
      <c r="CG18" s="667"/>
      <c r="CH18" s="667"/>
      <c r="CI18" s="667"/>
      <c r="CJ18" s="667"/>
      <c r="CK18" s="667"/>
      <c r="CL18" s="667"/>
      <c r="CM18" s="667"/>
      <c r="CN18" s="667"/>
      <c r="CO18" s="667"/>
      <c r="CP18" s="667"/>
      <c r="CQ18" s="668"/>
      <c r="CR18" s="628" t="s">
        <v>230</v>
      </c>
      <c r="CS18" s="629"/>
      <c r="CT18" s="629"/>
      <c r="CU18" s="629"/>
      <c r="CV18" s="629"/>
      <c r="CW18" s="629"/>
      <c r="CX18" s="629"/>
      <c r="CY18" s="630"/>
      <c r="CZ18" s="655" t="s">
        <v>128</v>
      </c>
      <c r="DA18" s="655"/>
      <c r="DB18" s="655"/>
      <c r="DC18" s="655"/>
      <c r="DD18" s="634" t="s">
        <v>230</v>
      </c>
      <c r="DE18" s="629"/>
      <c r="DF18" s="629"/>
      <c r="DG18" s="629"/>
      <c r="DH18" s="629"/>
      <c r="DI18" s="629"/>
      <c r="DJ18" s="629"/>
      <c r="DK18" s="629"/>
      <c r="DL18" s="629"/>
      <c r="DM18" s="629"/>
      <c r="DN18" s="629"/>
      <c r="DO18" s="629"/>
      <c r="DP18" s="630"/>
      <c r="DQ18" s="634" t="s">
        <v>230</v>
      </c>
      <c r="DR18" s="629"/>
      <c r="DS18" s="629"/>
      <c r="DT18" s="629"/>
      <c r="DU18" s="629"/>
      <c r="DV18" s="629"/>
      <c r="DW18" s="629"/>
      <c r="DX18" s="629"/>
      <c r="DY18" s="629"/>
      <c r="DZ18" s="629"/>
      <c r="EA18" s="629"/>
      <c r="EB18" s="629"/>
      <c r="EC18" s="669"/>
    </row>
    <row r="19" spans="2:133" ht="11.25" customHeight="1" x14ac:dyDescent="0.15">
      <c r="B19" s="625" t="s">
        <v>273</v>
      </c>
      <c r="C19" s="626"/>
      <c r="D19" s="626"/>
      <c r="E19" s="626"/>
      <c r="F19" s="626"/>
      <c r="G19" s="626"/>
      <c r="H19" s="626"/>
      <c r="I19" s="626"/>
      <c r="J19" s="626"/>
      <c r="K19" s="626"/>
      <c r="L19" s="626"/>
      <c r="M19" s="626"/>
      <c r="N19" s="626"/>
      <c r="O19" s="626"/>
      <c r="P19" s="626"/>
      <c r="Q19" s="627"/>
      <c r="R19" s="628">
        <v>13020</v>
      </c>
      <c r="S19" s="629"/>
      <c r="T19" s="629"/>
      <c r="U19" s="629"/>
      <c r="V19" s="629"/>
      <c r="W19" s="629"/>
      <c r="X19" s="629"/>
      <c r="Y19" s="630"/>
      <c r="Z19" s="655">
        <v>0.1</v>
      </c>
      <c r="AA19" s="655"/>
      <c r="AB19" s="655"/>
      <c r="AC19" s="655"/>
      <c r="AD19" s="656">
        <v>13020</v>
      </c>
      <c r="AE19" s="656"/>
      <c r="AF19" s="656"/>
      <c r="AG19" s="656"/>
      <c r="AH19" s="656"/>
      <c r="AI19" s="656"/>
      <c r="AJ19" s="656"/>
      <c r="AK19" s="656"/>
      <c r="AL19" s="631">
        <v>0.1</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969115</v>
      </c>
      <c r="BH19" s="629"/>
      <c r="BI19" s="629"/>
      <c r="BJ19" s="629"/>
      <c r="BK19" s="629"/>
      <c r="BL19" s="629"/>
      <c r="BM19" s="629"/>
      <c r="BN19" s="630"/>
      <c r="BO19" s="655">
        <v>10.1</v>
      </c>
      <c r="BP19" s="655"/>
      <c r="BQ19" s="655"/>
      <c r="BR19" s="655"/>
      <c r="BS19" s="656" t="s">
        <v>128</v>
      </c>
      <c r="BT19" s="656"/>
      <c r="BU19" s="656"/>
      <c r="BV19" s="656"/>
      <c r="BW19" s="656"/>
      <c r="BX19" s="656"/>
      <c r="BY19" s="656"/>
      <c r="BZ19" s="656"/>
      <c r="CA19" s="656"/>
      <c r="CB19" s="714"/>
      <c r="CD19" s="670" t="s">
        <v>275</v>
      </c>
      <c r="CE19" s="667"/>
      <c r="CF19" s="667"/>
      <c r="CG19" s="667"/>
      <c r="CH19" s="667"/>
      <c r="CI19" s="667"/>
      <c r="CJ19" s="667"/>
      <c r="CK19" s="667"/>
      <c r="CL19" s="667"/>
      <c r="CM19" s="667"/>
      <c r="CN19" s="667"/>
      <c r="CO19" s="667"/>
      <c r="CP19" s="667"/>
      <c r="CQ19" s="668"/>
      <c r="CR19" s="628" t="s">
        <v>137</v>
      </c>
      <c r="CS19" s="629"/>
      <c r="CT19" s="629"/>
      <c r="CU19" s="629"/>
      <c r="CV19" s="629"/>
      <c r="CW19" s="629"/>
      <c r="CX19" s="629"/>
      <c r="CY19" s="630"/>
      <c r="CZ19" s="655" t="s">
        <v>230</v>
      </c>
      <c r="DA19" s="655"/>
      <c r="DB19" s="655"/>
      <c r="DC19" s="655"/>
      <c r="DD19" s="634" t="s">
        <v>128</v>
      </c>
      <c r="DE19" s="629"/>
      <c r="DF19" s="629"/>
      <c r="DG19" s="629"/>
      <c r="DH19" s="629"/>
      <c r="DI19" s="629"/>
      <c r="DJ19" s="629"/>
      <c r="DK19" s="629"/>
      <c r="DL19" s="629"/>
      <c r="DM19" s="629"/>
      <c r="DN19" s="629"/>
      <c r="DO19" s="629"/>
      <c r="DP19" s="630"/>
      <c r="DQ19" s="634" t="s">
        <v>137</v>
      </c>
      <c r="DR19" s="629"/>
      <c r="DS19" s="629"/>
      <c r="DT19" s="629"/>
      <c r="DU19" s="629"/>
      <c r="DV19" s="629"/>
      <c r="DW19" s="629"/>
      <c r="DX19" s="629"/>
      <c r="DY19" s="629"/>
      <c r="DZ19" s="629"/>
      <c r="EA19" s="629"/>
      <c r="EB19" s="629"/>
      <c r="EC19" s="669"/>
    </row>
    <row r="20" spans="2:133" ht="11.25" customHeight="1" x14ac:dyDescent="0.15">
      <c r="B20" s="625" t="s">
        <v>276</v>
      </c>
      <c r="C20" s="626"/>
      <c r="D20" s="626"/>
      <c r="E20" s="626"/>
      <c r="F20" s="626"/>
      <c r="G20" s="626"/>
      <c r="H20" s="626"/>
      <c r="I20" s="626"/>
      <c r="J20" s="626"/>
      <c r="K20" s="626"/>
      <c r="L20" s="626"/>
      <c r="M20" s="626"/>
      <c r="N20" s="626"/>
      <c r="O20" s="626"/>
      <c r="P20" s="626"/>
      <c r="Q20" s="627"/>
      <c r="R20" s="628">
        <v>2244</v>
      </c>
      <c r="S20" s="629"/>
      <c r="T20" s="629"/>
      <c r="U20" s="629"/>
      <c r="V20" s="629"/>
      <c r="W20" s="629"/>
      <c r="X20" s="629"/>
      <c r="Y20" s="630"/>
      <c r="Z20" s="655">
        <v>0</v>
      </c>
      <c r="AA20" s="655"/>
      <c r="AB20" s="655"/>
      <c r="AC20" s="655"/>
      <c r="AD20" s="656">
        <v>2244</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969115</v>
      </c>
      <c r="BH20" s="629"/>
      <c r="BI20" s="629"/>
      <c r="BJ20" s="629"/>
      <c r="BK20" s="629"/>
      <c r="BL20" s="629"/>
      <c r="BM20" s="629"/>
      <c r="BN20" s="630"/>
      <c r="BO20" s="655">
        <v>10.1</v>
      </c>
      <c r="BP20" s="655"/>
      <c r="BQ20" s="655"/>
      <c r="BR20" s="655"/>
      <c r="BS20" s="656" t="s">
        <v>137</v>
      </c>
      <c r="BT20" s="656"/>
      <c r="BU20" s="656"/>
      <c r="BV20" s="656"/>
      <c r="BW20" s="656"/>
      <c r="BX20" s="656"/>
      <c r="BY20" s="656"/>
      <c r="BZ20" s="656"/>
      <c r="CA20" s="656"/>
      <c r="CB20" s="714"/>
      <c r="CD20" s="670" t="s">
        <v>278</v>
      </c>
      <c r="CE20" s="667"/>
      <c r="CF20" s="667"/>
      <c r="CG20" s="667"/>
      <c r="CH20" s="667"/>
      <c r="CI20" s="667"/>
      <c r="CJ20" s="667"/>
      <c r="CK20" s="667"/>
      <c r="CL20" s="667"/>
      <c r="CM20" s="667"/>
      <c r="CN20" s="667"/>
      <c r="CO20" s="667"/>
      <c r="CP20" s="667"/>
      <c r="CQ20" s="668"/>
      <c r="CR20" s="628">
        <v>16236560</v>
      </c>
      <c r="CS20" s="629"/>
      <c r="CT20" s="629"/>
      <c r="CU20" s="629"/>
      <c r="CV20" s="629"/>
      <c r="CW20" s="629"/>
      <c r="CX20" s="629"/>
      <c r="CY20" s="630"/>
      <c r="CZ20" s="655">
        <v>100</v>
      </c>
      <c r="DA20" s="655"/>
      <c r="DB20" s="655"/>
      <c r="DC20" s="655"/>
      <c r="DD20" s="634">
        <v>1709263</v>
      </c>
      <c r="DE20" s="629"/>
      <c r="DF20" s="629"/>
      <c r="DG20" s="629"/>
      <c r="DH20" s="629"/>
      <c r="DI20" s="629"/>
      <c r="DJ20" s="629"/>
      <c r="DK20" s="629"/>
      <c r="DL20" s="629"/>
      <c r="DM20" s="629"/>
      <c r="DN20" s="629"/>
      <c r="DO20" s="629"/>
      <c r="DP20" s="630"/>
      <c r="DQ20" s="634">
        <v>11527760</v>
      </c>
      <c r="DR20" s="629"/>
      <c r="DS20" s="629"/>
      <c r="DT20" s="629"/>
      <c r="DU20" s="629"/>
      <c r="DV20" s="629"/>
      <c r="DW20" s="629"/>
      <c r="DX20" s="629"/>
      <c r="DY20" s="629"/>
      <c r="DZ20" s="629"/>
      <c r="EA20" s="629"/>
      <c r="EB20" s="629"/>
      <c r="EC20" s="669"/>
    </row>
    <row r="21" spans="2:133" ht="11.25" customHeight="1" x14ac:dyDescent="0.15">
      <c r="B21" s="625" t="s">
        <v>279</v>
      </c>
      <c r="C21" s="626"/>
      <c r="D21" s="626"/>
      <c r="E21" s="626"/>
      <c r="F21" s="626"/>
      <c r="G21" s="626"/>
      <c r="H21" s="626"/>
      <c r="I21" s="626"/>
      <c r="J21" s="626"/>
      <c r="K21" s="626"/>
      <c r="L21" s="626"/>
      <c r="M21" s="626"/>
      <c r="N21" s="626"/>
      <c r="O21" s="626"/>
      <c r="P21" s="626"/>
      <c r="Q21" s="627"/>
      <c r="R21" s="628">
        <v>1418</v>
      </c>
      <c r="S21" s="629"/>
      <c r="T21" s="629"/>
      <c r="U21" s="629"/>
      <c r="V21" s="629"/>
      <c r="W21" s="629"/>
      <c r="X21" s="629"/>
      <c r="Y21" s="630"/>
      <c r="Z21" s="655">
        <v>0</v>
      </c>
      <c r="AA21" s="655"/>
      <c r="AB21" s="655"/>
      <c r="AC21" s="655"/>
      <c r="AD21" s="656">
        <v>1418</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v>105231</v>
      </c>
      <c r="BH21" s="629"/>
      <c r="BI21" s="629"/>
      <c r="BJ21" s="629"/>
      <c r="BK21" s="629"/>
      <c r="BL21" s="629"/>
      <c r="BM21" s="629"/>
      <c r="BN21" s="630"/>
      <c r="BO21" s="655">
        <v>1.1000000000000001</v>
      </c>
      <c r="BP21" s="655"/>
      <c r="BQ21" s="655"/>
      <c r="BR21" s="655"/>
      <c r="BS21" s="656" t="s">
        <v>137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281</v>
      </c>
      <c r="C22" s="692"/>
      <c r="D22" s="692"/>
      <c r="E22" s="692"/>
      <c r="F22" s="692"/>
      <c r="G22" s="692"/>
      <c r="H22" s="692"/>
      <c r="I22" s="692"/>
      <c r="J22" s="692"/>
      <c r="K22" s="692"/>
      <c r="L22" s="692"/>
      <c r="M22" s="692"/>
      <c r="N22" s="692"/>
      <c r="O22" s="692"/>
      <c r="P22" s="692"/>
      <c r="Q22" s="693"/>
      <c r="R22" s="628">
        <v>186333</v>
      </c>
      <c r="S22" s="629"/>
      <c r="T22" s="629"/>
      <c r="U22" s="629"/>
      <c r="V22" s="629"/>
      <c r="W22" s="629"/>
      <c r="X22" s="629"/>
      <c r="Y22" s="630"/>
      <c r="Z22" s="655">
        <v>1</v>
      </c>
      <c r="AA22" s="655"/>
      <c r="AB22" s="655"/>
      <c r="AC22" s="655"/>
      <c r="AD22" s="656" t="s">
        <v>230</v>
      </c>
      <c r="AE22" s="656"/>
      <c r="AF22" s="656"/>
      <c r="AG22" s="656"/>
      <c r="AH22" s="656"/>
      <c r="AI22" s="656"/>
      <c r="AJ22" s="656"/>
      <c r="AK22" s="656"/>
      <c r="AL22" s="631" t="s">
        <v>230</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230</v>
      </c>
      <c r="BH22" s="629"/>
      <c r="BI22" s="629"/>
      <c r="BJ22" s="629"/>
      <c r="BK22" s="629"/>
      <c r="BL22" s="629"/>
      <c r="BM22" s="629"/>
      <c r="BN22" s="630"/>
      <c r="BO22" s="655" t="s">
        <v>137</v>
      </c>
      <c r="BP22" s="655"/>
      <c r="BQ22" s="655"/>
      <c r="BR22" s="655"/>
      <c r="BS22" s="656" t="s">
        <v>230</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19465</v>
      </c>
      <c r="S23" s="629"/>
      <c r="T23" s="629"/>
      <c r="U23" s="629"/>
      <c r="V23" s="629"/>
      <c r="W23" s="629"/>
      <c r="X23" s="629"/>
      <c r="Y23" s="630"/>
      <c r="Z23" s="655">
        <v>0.1</v>
      </c>
      <c r="AA23" s="655"/>
      <c r="AB23" s="655"/>
      <c r="AC23" s="655"/>
      <c r="AD23" s="656" t="s">
        <v>230</v>
      </c>
      <c r="AE23" s="656"/>
      <c r="AF23" s="656"/>
      <c r="AG23" s="656"/>
      <c r="AH23" s="656"/>
      <c r="AI23" s="656"/>
      <c r="AJ23" s="656"/>
      <c r="AK23" s="656"/>
      <c r="AL23" s="631" t="s">
        <v>128</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v>863884</v>
      </c>
      <c r="BH23" s="629"/>
      <c r="BI23" s="629"/>
      <c r="BJ23" s="629"/>
      <c r="BK23" s="629"/>
      <c r="BL23" s="629"/>
      <c r="BM23" s="629"/>
      <c r="BN23" s="630"/>
      <c r="BO23" s="655">
        <v>9</v>
      </c>
      <c r="BP23" s="655"/>
      <c r="BQ23" s="655"/>
      <c r="BR23" s="655"/>
      <c r="BS23" s="656" t="s">
        <v>128</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t="s">
        <v>230</v>
      </c>
      <c r="S24" s="629"/>
      <c r="T24" s="629"/>
      <c r="U24" s="629"/>
      <c r="V24" s="629"/>
      <c r="W24" s="629"/>
      <c r="X24" s="629"/>
      <c r="Y24" s="630"/>
      <c r="Z24" s="655" t="s">
        <v>230</v>
      </c>
      <c r="AA24" s="655"/>
      <c r="AB24" s="655"/>
      <c r="AC24" s="655"/>
      <c r="AD24" s="656" t="s">
        <v>128</v>
      </c>
      <c r="AE24" s="656"/>
      <c r="AF24" s="656"/>
      <c r="AG24" s="656"/>
      <c r="AH24" s="656"/>
      <c r="AI24" s="656"/>
      <c r="AJ24" s="656"/>
      <c r="AK24" s="656"/>
      <c r="AL24" s="631" t="s">
        <v>230</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230</v>
      </c>
      <c r="BH24" s="629"/>
      <c r="BI24" s="629"/>
      <c r="BJ24" s="629"/>
      <c r="BK24" s="629"/>
      <c r="BL24" s="629"/>
      <c r="BM24" s="629"/>
      <c r="BN24" s="630"/>
      <c r="BO24" s="655" t="s">
        <v>230</v>
      </c>
      <c r="BP24" s="655"/>
      <c r="BQ24" s="655"/>
      <c r="BR24" s="655"/>
      <c r="BS24" s="656" t="s">
        <v>230</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4207651</v>
      </c>
      <c r="CS24" s="682"/>
      <c r="CT24" s="682"/>
      <c r="CU24" s="682"/>
      <c r="CV24" s="682"/>
      <c r="CW24" s="682"/>
      <c r="CX24" s="682"/>
      <c r="CY24" s="725"/>
      <c r="CZ24" s="726">
        <v>25.9</v>
      </c>
      <c r="DA24" s="699"/>
      <c r="DB24" s="699"/>
      <c r="DC24" s="729"/>
      <c r="DD24" s="724">
        <v>3022185</v>
      </c>
      <c r="DE24" s="682"/>
      <c r="DF24" s="682"/>
      <c r="DG24" s="682"/>
      <c r="DH24" s="682"/>
      <c r="DI24" s="682"/>
      <c r="DJ24" s="682"/>
      <c r="DK24" s="725"/>
      <c r="DL24" s="724">
        <v>2923182</v>
      </c>
      <c r="DM24" s="682"/>
      <c r="DN24" s="682"/>
      <c r="DO24" s="682"/>
      <c r="DP24" s="682"/>
      <c r="DQ24" s="682"/>
      <c r="DR24" s="682"/>
      <c r="DS24" s="682"/>
      <c r="DT24" s="682"/>
      <c r="DU24" s="682"/>
      <c r="DV24" s="725"/>
      <c r="DW24" s="726">
        <v>29.8</v>
      </c>
      <c r="DX24" s="699"/>
      <c r="DY24" s="699"/>
      <c r="DZ24" s="699"/>
      <c r="EA24" s="699"/>
      <c r="EB24" s="699"/>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19387</v>
      </c>
      <c r="S25" s="629"/>
      <c r="T25" s="629"/>
      <c r="U25" s="629"/>
      <c r="V25" s="629"/>
      <c r="W25" s="629"/>
      <c r="X25" s="629"/>
      <c r="Y25" s="630"/>
      <c r="Z25" s="655">
        <v>0.1</v>
      </c>
      <c r="AA25" s="655"/>
      <c r="AB25" s="655"/>
      <c r="AC25" s="655"/>
      <c r="AD25" s="656" t="s">
        <v>137</v>
      </c>
      <c r="AE25" s="656"/>
      <c r="AF25" s="656"/>
      <c r="AG25" s="656"/>
      <c r="AH25" s="656"/>
      <c r="AI25" s="656"/>
      <c r="AJ25" s="656"/>
      <c r="AK25" s="656"/>
      <c r="AL25" s="631" t="s">
        <v>230</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230</v>
      </c>
      <c r="BP25" s="655"/>
      <c r="BQ25" s="655"/>
      <c r="BR25" s="655"/>
      <c r="BS25" s="656" t="s">
        <v>230</v>
      </c>
      <c r="BT25" s="656"/>
      <c r="BU25" s="656"/>
      <c r="BV25" s="656"/>
      <c r="BW25" s="656"/>
      <c r="BX25" s="656"/>
      <c r="BY25" s="656"/>
      <c r="BZ25" s="656"/>
      <c r="CA25" s="656"/>
      <c r="CB25" s="714"/>
      <c r="CD25" s="670" t="s">
        <v>296</v>
      </c>
      <c r="CE25" s="667"/>
      <c r="CF25" s="667"/>
      <c r="CG25" s="667"/>
      <c r="CH25" s="667"/>
      <c r="CI25" s="667"/>
      <c r="CJ25" s="667"/>
      <c r="CK25" s="667"/>
      <c r="CL25" s="667"/>
      <c r="CM25" s="667"/>
      <c r="CN25" s="667"/>
      <c r="CO25" s="667"/>
      <c r="CP25" s="667"/>
      <c r="CQ25" s="668"/>
      <c r="CR25" s="628">
        <v>2485207</v>
      </c>
      <c r="CS25" s="639"/>
      <c r="CT25" s="639"/>
      <c r="CU25" s="639"/>
      <c r="CV25" s="639"/>
      <c r="CW25" s="639"/>
      <c r="CX25" s="639"/>
      <c r="CY25" s="640"/>
      <c r="CZ25" s="631">
        <v>15.3</v>
      </c>
      <c r="DA25" s="641"/>
      <c r="DB25" s="641"/>
      <c r="DC25" s="642"/>
      <c r="DD25" s="634">
        <v>2294123</v>
      </c>
      <c r="DE25" s="639"/>
      <c r="DF25" s="639"/>
      <c r="DG25" s="639"/>
      <c r="DH25" s="639"/>
      <c r="DI25" s="639"/>
      <c r="DJ25" s="639"/>
      <c r="DK25" s="640"/>
      <c r="DL25" s="634">
        <v>2215282</v>
      </c>
      <c r="DM25" s="639"/>
      <c r="DN25" s="639"/>
      <c r="DO25" s="639"/>
      <c r="DP25" s="639"/>
      <c r="DQ25" s="639"/>
      <c r="DR25" s="639"/>
      <c r="DS25" s="639"/>
      <c r="DT25" s="639"/>
      <c r="DU25" s="639"/>
      <c r="DV25" s="640"/>
      <c r="DW25" s="631">
        <v>22.6</v>
      </c>
      <c r="DX25" s="641"/>
      <c r="DY25" s="641"/>
      <c r="DZ25" s="641"/>
      <c r="EA25" s="641"/>
      <c r="EB25" s="641"/>
      <c r="EC25" s="662"/>
    </row>
    <row r="26" spans="2:133" ht="11.25" customHeight="1" x14ac:dyDescent="0.15">
      <c r="B26" s="625" t="s">
        <v>297</v>
      </c>
      <c r="C26" s="626"/>
      <c r="D26" s="626"/>
      <c r="E26" s="626"/>
      <c r="F26" s="626"/>
      <c r="G26" s="626"/>
      <c r="H26" s="626"/>
      <c r="I26" s="626"/>
      <c r="J26" s="626"/>
      <c r="K26" s="626"/>
      <c r="L26" s="626"/>
      <c r="M26" s="626"/>
      <c r="N26" s="626"/>
      <c r="O26" s="626"/>
      <c r="P26" s="626"/>
      <c r="Q26" s="627"/>
      <c r="R26" s="628">
        <v>78</v>
      </c>
      <c r="S26" s="629"/>
      <c r="T26" s="629"/>
      <c r="U26" s="629"/>
      <c r="V26" s="629"/>
      <c r="W26" s="629"/>
      <c r="X26" s="629"/>
      <c r="Y26" s="630"/>
      <c r="Z26" s="655">
        <v>0</v>
      </c>
      <c r="AA26" s="655"/>
      <c r="AB26" s="655"/>
      <c r="AC26" s="655"/>
      <c r="AD26" s="656" t="s">
        <v>230</v>
      </c>
      <c r="AE26" s="656"/>
      <c r="AF26" s="656"/>
      <c r="AG26" s="656"/>
      <c r="AH26" s="656"/>
      <c r="AI26" s="656"/>
      <c r="AJ26" s="656"/>
      <c r="AK26" s="656"/>
      <c r="AL26" s="631" t="s">
        <v>128</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230</v>
      </c>
      <c r="BH26" s="629"/>
      <c r="BI26" s="629"/>
      <c r="BJ26" s="629"/>
      <c r="BK26" s="629"/>
      <c r="BL26" s="629"/>
      <c r="BM26" s="629"/>
      <c r="BN26" s="630"/>
      <c r="BO26" s="655" t="s">
        <v>137</v>
      </c>
      <c r="BP26" s="655"/>
      <c r="BQ26" s="655"/>
      <c r="BR26" s="655"/>
      <c r="BS26" s="656" t="s">
        <v>230</v>
      </c>
      <c r="BT26" s="656"/>
      <c r="BU26" s="656"/>
      <c r="BV26" s="656"/>
      <c r="BW26" s="656"/>
      <c r="BX26" s="656"/>
      <c r="BY26" s="656"/>
      <c r="BZ26" s="656"/>
      <c r="CA26" s="656"/>
      <c r="CB26" s="714"/>
      <c r="CD26" s="670" t="s">
        <v>299</v>
      </c>
      <c r="CE26" s="667"/>
      <c r="CF26" s="667"/>
      <c r="CG26" s="667"/>
      <c r="CH26" s="667"/>
      <c r="CI26" s="667"/>
      <c r="CJ26" s="667"/>
      <c r="CK26" s="667"/>
      <c r="CL26" s="667"/>
      <c r="CM26" s="667"/>
      <c r="CN26" s="667"/>
      <c r="CO26" s="667"/>
      <c r="CP26" s="667"/>
      <c r="CQ26" s="668"/>
      <c r="CR26" s="628">
        <v>1697295</v>
      </c>
      <c r="CS26" s="629"/>
      <c r="CT26" s="629"/>
      <c r="CU26" s="629"/>
      <c r="CV26" s="629"/>
      <c r="CW26" s="629"/>
      <c r="CX26" s="629"/>
      <c r="CY26" s="630"/>
      <c r="CZ26" s="631">
        <v>10.5</v>
      </c>
      <c r="DA26" s="641"/>
      <c r="DB26" s="641"/>
      <c r="DC26" s="642"/>
      <c r="DD26" s="634">
        <v>1513810</v>
      </c>
      <c r="DE26" s="629"/>
      <c r="DF26" s="629"/>
      <c r="DG26" s="629"/>
      <c r="DH26" s="629"/>
      <c r="DI26" s="629"/>
      <c r="DJ26" s="629"/>
      <c r="DK26" s="630"/>
      <c r="DL26" s="634" t="s">
        <v>137</v>
      </c>
      <c r="DM26" s="629"/>
      <c r="DN26" s="629"/>
      <c r="DO26" s="629"/>
      <c r="DP26" s="629"/>
      <c r="DQ26" s="629"/>
      <c r="DR26" s="629"/>
      <c r="DS26" s="629"/>
      <c r="DT26" s="629"/>
      <c r="DU26" s="629"/>
      <c r="DV26" s="630"/>
      <c r="DW26" s="631" t="s">
        <v>230</v>
      </c>
      <c r="DX26" s="641"/>
      <c r="DY26" s="641"/>
      <c r="DZ26" s="641"/>
      <c r="EA26" s="641"/>
      <c r="EB26" s="641"/>
      <c r="EC26" s="662"/>
    </row>
    <row r="27" spans="2:133" ht="11.25" customHeight="1" x14ac:dyDescent="0.15">
      <c r="B27" s="625" t="s">
        <v>300</v>
      </c>
      <c r="C27" s="626"/>
      <c r="D27" s="626"/>
      <c r="E27" s="626"/>
      <c r="F27" s="626"/>
      <c r="G27" s="626"/>
      <c r="H27" s="626"/>
      <c r="I27" s="626"/>
      <c r="J27" s="626"/>
      <c r="K27" s="626"/>
      <c r="L27" s="626"/>
      <c r="M27" s="626"/>
      <c r="N27" s="626"/>
      <c r="O27" s="626"/>
      <c r="P27" s="626"/>
      <c r="Q27" s="627"/>
      <c r="R27" s="628">
        <v>10709703</v>
      </c>
      <c r="S27" s="629"/>
      <c r="T27" s="629"/>
      <c r="U27" s="629"/>
      <c r="V27" s="629"/>
      <c r="W27" s="629"/>
      <c r="X27" s="629"/>
      <c r="Y27" s="630"/>
      <c r="Z27" s="655">
        <v>60.2</v>
      </c>
      <c r="AA27" s="655"/>
      <c r="AB27" s="655"/>
      <c r="AC27" s="655"/>
      <c r="AD27" s="656">
        <v>9826284</v>
      </c>
      <c r="AE27" s="656"/>
      <c r="AF27" s="656"/>
      <c r="AG27" s="656"/>
      <c r="AH27" s="656"/>
      <c r="AI27" s="656"/>
      <c r="AJ27" s="656"/>
      <c r="AK27" s="656"/>
      <c r="AL27" s="631">
        <v>100.1</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9642599</v>
      </c>
      <c r="BH27" s="629"/>
      <c r="BI27" s="629"/>
      <c r="BJ27" s="629"/>
      <c r="BK27" s="629"/>
      <c r="BL27" s="629"/>
      <c r="BM27" s="629"/>
      <c r="BN27" s="630"/>
      <c r="BO27" s="655">
        <v>100</v>
      </c>
      <c r="BP27" s="655"/>
      <c r="BQ27" s="655"/>
      <c r="BR27" s="655"/>
      <c r="BS27" s="656" t="s">
        <v>230</v>
      </c>
      <c r="BT27" s="656"/>
      <c r="BU27" s="656"/>
      <c r="BV27" s="656"/>
      <c r="BW27" s="656"/>
      <c r="BX27" s="656"/>
      <c r="BY27" s="656"/>
      <c r="BZ27" s="656"/>
      <c r="CA27" s="656"/>
      <c r="CB27" s="714"/>
      <c r="CD27" s="670" t="s">
        <v>302</v>
      </c>
      <c r="CE27" s="667"/>
      <c r="CF27" s="667"/>
      <c r="CG27" s="667"/>
      <c r="CH27" s="667"/>
      <c r="CI27" s="667"/>
      <c r="CJ27" s="667"/>
      <c r="CK27" s="667"/>
      <c r="CL27" s="667"/>
      <c r="CM27" s="667"/>
      <c r="CN27" s="667"/>
      <c r="CO27" s="667"/>
      <c r="CP27" s="667"/>
      <c r="CQ27" s="668"/>
      <c r="CR27" s="628">
        <v>1303190</v>
      </c>
      <c r="CS27" s="639"/>
      <c r="CT27" s="639"/>
      <c r="CU27" s="639"/>
      <c r="CV27" s="639"/>
      <c r="CW27" s="639"/>
      <c r="CX27" s="639"/>
      <c r="CY27" s="640"/>
      <c r="CZ27" s="631">
        <v>8</v>
      </c>
      <c r="DA27" s="641"/>
      <c r="DB27" s="641"/>
      <c r="DC27" s="642"/>
      <c r="DD27" s="634">
        <v>316694</v>
      </c>
      <c r="DE27" s="639"/>
      <c r="DF27" s="639"/>
      <c r="DG27" s="639"/>
      <c r="DH27" s="639"/>
      <c r="DI27" s="639"/>
      <c r="DJ27" s="639"/>
      <c r="DK27" s="640"/>
      <c r="DL27" s="634">
        <v>296532</v>
      </c>
      <c r="DM27" s="639"/>
      <c r="DN27" s="639"/>
      <c r="DO27" s="639"/>
      <c r="DP27" s="639"/>
      <c r="DQ27" s="639"/>
      <c r="DR27" s="639"/>
      <c r="DS27" s="639"/>
      <c r="DT27" s="639"/>
      <c r="DU27" s="639"/>
      <c r="DV27" s="640"/>
      <c r="DW27" s="631">
        <v>3</v>
      </c>
      <c r="DX27" s="641"/>
      <c r="DY27" s="641"/>
      <c r="DZ27" s="641"/>
      <c r="EA27" s="641"/>
      <c r="EB27" s="641"/>
      <c r="EC27" s="662"/>
    </row>
    <row r="28" spans="2:133" ht="11.25" customHeight="1" x14ac:dyDescent="0.15">
      <c r="B28" s="625" t="s">
        <v>303</v>
      </c>
      <c r="C28" s="626"/>
      <c r="D28" s="626"/>
      <c r="E28" s="626"/>
      <c r="F28" s="626"/>
      <c r="G28" s="626"/>
      <c r="H28" s="626"/>
      <c r="I28" s="626"/>
      <c r="J28" s="626"/>
      <c r="K28" s="626"/>
      <c r="L28" s="626"/>
      <c r="M28" s="626"/>
      <c r="N28" s="626"/>
      <c r="O28" s="626"/>
      <c r="P28" s="626"/>
      <c r="Q28" s="627"/>
      <c r="R28" s="628">
        <v>3356</v>
      </c>
      <c r="S28" s="629"/>
      <c r="T28" s="629"/>
      <c r="U28" s="629"/>
      <c r="V28" s="629"/>
      <c r="W28" s="629"/>
      <c r="X28" s="629"/>
      <c r="Y28" s="630"/>
      <c r="Z28" s="655">
        <v>0</v>
      </c>
      <c r="AA28" s="655"/>
      <c r="AB28" s="655"/>
      <c r="AC28" s="655"/>
      <c r="AD28" s="656">
        <v>3356</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419254</v>
      </c>
      <c r="CS28" s="629"/>
      <c r="CT28" s="629"/>
      <c r="CU28" s="629"/>
      <c r="CV28" s="629"/>
      <c r="CW28" s="629"/>
      <c r="CX28" s="629"/>
      <c r="CY28" s="630"/>
      <c r="CZ28" s="631">
        <v>2.6</v>
      </c>
      <c r="DA28" s="641"/>
      <c r="DB28" s="641"/>
      <c r="DC28" s="642"/>
      <c r="DD28" s="634">
        <v>411368</v>
      </c>
      <c r="DE28" s="629"/>
      <c r="DF28" s="629"/>
      <c r="DG28" s="629"/>
      <c r="DH28" s="629"/>
      <c r="DI28" s="629"/>
      <c r="DJ28" s="629"/>
      <c r="DK28" s="630"/>
      <c r="DL28" s="634">
        <v>411368</v>
      </c>
      <c r="DM28" s="629"/>
      <c r="DN28" s="629"/>
      <c r="DO28" s="629"/>
      <c r="DP28" s="629"/>
      <c r="DQ28" s="629"/>
      <c r="DR28" s="629"/>
      <c r="DS28" s="629"/>
      <c r="DT28" s="629"/>
      <c r="DU28" s="629"/>
      <c r="DV28" s="630"/>
      <c r="DW28" s="631">
        <v>4.2</v>
      </c>
      <c r="DX28" s="641"/>
      <c r="DY28" s="641"/>
      <c r="DZ28" s="641"/>
      <c r="EA28" s="641"/>
      <c r="EB28" s="641"/>
      <c r="EC28" s="662"/>
    </row>
    <row r="29" spans="2:133" ht="11.25" customHeight="1" x14ac:dyDescent="0.15">
      <c r="B29" s="625" t="s">
        <v>305</v>
      </c>
      <c r="C29" s="626"/>
      <c r="D29" s="626"/>
      <c r="E29" s="626"/>
      <c r="F29" s="626"/>
      <c r="G29" s="626"/>
      <c r="H29" s="626"/>
      <c r="I29" s="626"/>
      <c r="J29" s="626"/>
      <c r="K29" s="626"/>
      <c r="L29" s="626"/>
      <c r="M29" s="626"/>
      <c r="N29" s="626"/>
      <c r="O29" s="626"/>
      <c r="P29" s="626"/>
      <c r="Q29" s="627"/>
      <c r="R29" s="628">
        <v>13315</v>
      </c>
      <c r="S29" s="629"/>
      <c r="T29" s="629"/>
      <c r="U29" s="629"/>
      <c r="V29" s="629"/>
      <c r="W29" s="629"/>
      <c r="X29" s="629"/>
      <c r="Y29" s="630"/>
      <c r="Z29" s="655">
        <v>0.1</v>
      </c>
      <c r="AA29" s="655"/>
      <c r="AB29" s="655"/>
      <c r="AC29" s="655"/>
      <c r="AD29" s="656" t="s">
        <v>137</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70" t="s">
        <v>307</v>
      </c>
      <c r="CG29" s="667"/>
      <c r="CH29" s="667"/>
      <c r="CI29" s="667"/>
      <c r="CJ29" s="667"/>
      <c r="CK29" s="667"/>
      <c r="CL29" s="667"/>
      <c r="CM29" s="667"/>
      <c r="CN29" s="667"/>
      <c r="CO29" s="667"/>
      <c r="CP29" s="667"/>
      <c r="CQ29" s="668"/>
      <c r="CR29" s="628">
        <v>419254</v>
      </c>
      <c r="CS29" s="639"/>
      <c r="CT29" s="639"/>
      <c r="CU29" s="639"/>
      <c r="CV29" s="639"/>
      <c r="CW29" s="639"/>
      <c r="CX29" s="639"/>
      <c r="CY29" s="640"/>
      <c r="CZ29" s="631">
        <v>2.6</v>
      </c>
      <c r="DA29" s="641"/>
      <c r="DB29" s="641"/>
      <c r="DC29" s="642"/>
      <c r="DD29" s="634">
        <v>411368</v>
      </c>
      <c r="DE29" s="639"/>
      <c r="DF29" s="639"/>
      <c r="DG29" s="639"/>
      <c r="DH29" s="639"/>
      <c r="DI29" s="639"/>
      <c r="DJ29" s="639"/>
      <c r="DK29" s="640"/>
      <c r="DL29" s="634">
        <v>411368</v>
      </c>
      <c r="DM29" s="639"/>
      <c r="DN29" s="639"/>
      <c r="DO29" s="639"/>
      <c r="DP29" s="639"/>
      <c r="DQ29" s="639"/>
      <c r="DR29" s="639"/>
      <c r="DS29" s="639"/>
      <c r="DT29" s="639"/>
      <c r="DU29" s="639"/>
      <c r="DV29" s="640"/>
      <c r="DW29" s="631">
        <v>4.2</v>
      </c>
      <c r="DX29" s="641"/>
      <c r="DY29" s="641"/>
      <c r="DZ29" s="641"/>
      <c r="EA29" s="641"/>
      <c r="EB29" s="641"/>
      <c r="EC29" s="662"/>
    </row>
    <row r="30" spans="2:133" ht="11.25" customHeight="1" x14ac:dyDescent="0.15">
      <c r="B30" s="625" t="s">
        <v>308</v>
      </c>
      <c r="C30" s="626"/>
      <c r="D30" s="626"/>
      <c r="E30" s="626"/>
      <c r="F30" s="626"/>
      <c r="G30" s="626"/>
      <c r="H30" s="626"/>
      <c r="I30" s="626"/>
      <c r="J30" s="626"/>
      <c r="K30" s="626"/>
      <c r="L30" s="626"/>
      <c r="M30" s="626"/>
      <c r="N30" s="626"/>
      <c r="O30" s="626"/>
      <c r="P30" s="626"/>
      <c r="Q30" s="627"/>
      <c r="R30" s="628">
        <v>139208</v>
      </c>
      <c r="S30" s="629"/>
      <c r="T30" s="629"/>
      <c r="U30" s="629"/>
      <c r="V30" s="629"/>
      <c r="W30" s="629"/>
      <c r="X30" s="629"/>
      <c r="Y30" s="630"/>
      <c r="Z30" s="655">
        <v>0.8</v>
      </c>
      <c r="AA30" s="655"/>
      <c r="AB30" s="655"/>
      <c r="AC30" s="655"/>
      <c r="AD30" s="656" t="s">
        <v>128</v>
      </c>
      <c r="AE30" s="656"/>
      <c r="AF30" s="656"/>
      <c r="AG30" s="656"/>
      <c r="AH30" s="656"/>
      <c r="AI30" s="656"/>
      <c r="AJ30" s="656"/>
      <c r="AK30" s="656"/>
      <c r="AL30" s="631" t="s">
        <v>137</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7"/>
      <c r="CE30" s="718"/>
      <c r="CF30" s="670" t="s">
        <v>311</v>
      </c>
      <c r="CG30" s="667"/>
      <c r="CH30" s="667"/>
      <c r="CI30" s="667"/>
      <c r="CJ30" s="667"/>
      <c r="CK30" s="667"/>
      <c r="CL30" s="667"/>
      <c r="CM30" s="667"/>
      <c r="CN30" s="667"/>
      <c r="CO30" s="667"/>
      <c r="CP30" s="667"/>
      <c r="CQ30" s="668"/>
      <c r="CR30" s="628">
        <v>396562</v>
      </c>
      <c r="CS30" s="629"/>
      <c r="CT30" s="629"/>
      <c r="CU30" s="629"/>
      <c r="CV30" s="629"/>
      <c r="CW30" s="629"/>
      <c r="CX30" s="629"/>
      <c r="CY30" s="630"/>
      <c r="CZ30" s="631">
        <v>2.4</v>
      </c>
      <c r="DA30" s="641"/>
      <c r="DB30" s="641"/>
      <c r="DC30" s="642"/>
      <c r="DD30" s="634">
        <v>389015</v>
      </c>
      <c r="DE30" s="629"/>
      <c r="DF30" s="629"/>
      <c r="DG30" s="629"/>
      <c r="DH30" s="629"/>
      <c r="DI30" s="629"/>
      <c r="DJ30" s="629"/>
      <c r="DK30" s="630"/>
      <c r="DL30" s="634">
        <v>389015</v>
      </c>
      <c r="DM30" s="629"/>
      <c r="DN30" s="629"/>
      <c r="DO30" s="629"/>
      <c r="DP30" s="629"/>
      <c r="DQ30" s="629"/>
      <c r="DR30" s="629"/>
      <c r="DS30" s="629"/>
      <c r="DT30" s="629"/>
      <c r="DU30" s="629"/>
      <c r="DV30" s="630"/>
      <c r="DW30" s="631">
        <v>4</v>
      </c>
      <c r="DX30" s="641"/>
      <c r="DY30" s="641"/>
      <c r="DZ30" s="641"/>
      <c r="EA30" s="641"/>
      <c r="EB30" s="641"/>
      <c r="EC30" s="662"/>
    </row>
    <row r="31" spans="2:133" ht="11.25" customHeight="1" x14ac:dyDescent="0.15">
      <c r="B31" s="625" t="s">
        <v>312</v>
      </c>
      <c r="C31" s="626"/>
      <c r="D31" s="626"/>
      <c r="E31" s="626"/>
      <c r="F31" s="626"/>
      <c r="G31" s="626"/>
      <c r="H31" s="626"/>
      <c r="I31" s="626"/>
      <c r="J31" s="626"/>
      <c r="K31" s="626"/>
      <c r="L31" s="626"/>
      <c r="M31" s="626"/>
      <c r="N31" s="626"/>
      <c r="O31" s="626"/>
      <c r="P31" s="626"/>
      <c r="Q31" s="627"/>
      <c r="R31" s="628">
        <v>129892</v>
      </c>
      <c r="S31" s="629"/>
      <c r="T31" s="629"/>
      <c r="U31" s="629"/>
      <c r="V31" s="629"/>
      <c r="W31" s="629"/>
      <c r="X31" s="629"/>
      <c r="Y31" s="630"/>
      <c r="Z31" s="655">
        <v>0.7</v>
      </c>
      <c r="AA31" s="655"/>
      <c r="AB31" s="655"/>
      <c r="AC31" s="655"/>
      <c r="AD31" s="656" t="s">
        <v>230</v>
      </c>
      <c r="AE31" s="656"/>
      <c r="AF31" s="656"/>
      <c r="AG31" s="656"/>
      <c r="AH31" s="656"/>
      <c r="AI31" s="656"/>
      <c r="AJ31" s="656"/>
      <c r="AK31" s="656"/>
      <c r="AL31" s="631" t="s">
        <v>128</v>
      </c>
      <c r="AM31" s="632"/>
      <c r="AN31" s="632"/>
      <c r="AO31" s="657"/>
      <c r="AP31" s="701" t="s">
        <v>313</v>
      </c>
      <c r="AQ31" s="702"/>
      <c r="AR31" s="702"/>
      <c r="AS31" s="702"/>
      <c r="AT31" s="707" t="s">
        <v>314</v>
      </c>
      <c r="AU31" s="217"/>
      <c r="AV31" s="217"/>
      <c r="AW31" s="217"/>
      <c r="AX31" s="694" t="s">
        <v>189</v>
      </c>
      <c r="AY31" s="695"/>
      <c r="AZ31" s="695"/>
      <c r="BA31" s="695"/>
      <c r="BB31" s="695"/>
      <c r="BC31" s="695"/>
      <c r="BD31" s="695"/>
      <c r="BE31" s="695"/>
      <c r="BF31" s="696"/>
      <c r="BG31" s="697">
        <v>98.9</v>
      </c>
      <c r="BH31" s="698"/>
      <c r="BI31" s="698"/>
      <c r="BJ31" s="698"/>
      <c r="BK31" s="698"/>
      <c r="BL31" s="698"/>
      <c r="BM31" s="699">
        <v>92.6</v>
      </c>
      <c r="BN31" s="698"/>
      <c r="BO31" s="698"/>
      <c r="BP31" s="698"/>
      <c r="BQ31" s="700"/>
      <c r="BR31" s="697">
        <v>98.3</v>
      </c>
      <c r="BS31" s="698"/>
      <c r="BT31" s="698"/>
      <c r="BU31" s="698"/>
      <c r="BV31" s="698"/>
      <c r="BW31" s="698"/>
      <c r="BX31" s="699">
        <v>91.7</v>
      </c>
      <c r="BY31" s="698"/>
      <c r="BZ31" s="698"/>
      <c r="CA31" s="698"/>
      <c r="CB31" s="700"/>
      <c r="CD31" s="717"/>
      <c r="CE31" s="718"/>
      <c r="CF31" s="670" t="s">
        <v>315</v>
      </c>
      <c r="CG31" s="667"/>
      <c r="CH31" s="667"/>
      <c r="CI31" s="667"/>
      <c r="CJ31" s="667"/>
      <c r="CK31" s="667"/>
      <c r="CL31" s="667"/>
      <c r="CM31" s="667"/>
      <c r="CN31" s="667"/>
      <c r="CO31" s="667"/>
      <c r="CP31" s="667"/>
      <c r="CQ31" s="668"/>
      <c r="CR31" s="628">
        <v>22692</v>
      </c>
      <c r="CS31" s="639"/>
      <c r="CT31" s="639"/>
      <c r="CU31" s="639"/>
      <c r="CV31" s="639"/>
      <c r="CW31" s="639"/>
      <c r="CX31" s="639"/>
      <c r="CY31" s="640"/>
      <c r="CZ31" s="631">
        <v>0.1</v>
      </c>
      <c r="DA31" s="641"/>
      <c r="DB31" s="641"/>
      <c r="DC31" s="642"/>
      <c r="DD31" s="634">
        <v>22353</v>
      </c>
      <c r="DE31" s="639"/>
      <c r="DF31" s="639"/>
      <c r="DG31" s="639"/>
      <c r="DH31" s="639"/>
      <c r="DI31" s="639"/>
      <c r="DJ31" s="639"/>
      <c r="DK31" s="640"/>
      <c r="DL31" s="634">
        <v>22353</v>
      </c>
      <c r="DM31" s="639"/>
      <c r="DN31" s="639"/>
      <c r="DO31" s="639"/>
      <c r="DP31" s="639"/>
      <c r="DQ31" s="639"/>
      <c r="DR31" s="639"/>
      <c r="DS31" s="639"/>
      <c r="DT31" s="639"/>
      <c r="DU31" s="639"/>
      <c r="DV31" s="640"/>
      <c r="DW31" s="631">
        <v>0.2</v>
      </c>
      <c r="DX31" s="641"/>
      <c r="DY31" s="641"/>
      <c r="DZ31" s="641"/>
      <c r="EA31" s="641"/>
      <c r="EB31" s="641"/>
      <c r="EC31" s="662"/>
    </row>
    <row r="32" spans="2:133" ht="11.25" customHeight="1" x14ac:dyDescent="0.15">
      <c r="B32" s="625" t="s">
        <v>316</v>
      </c>
      <c r="C32" s="626"/>
      <c r="D32" s="626"/>
      <c r="E32" s="626"/>
      <c r="F32" s="626"/>
      <c r="G32" s="626"/>
      <c r="H32" s="626"/>
      <c r="I32" s="626"/>
      <c r="J32" s="626"/>
      <c r="K32" s="626"/>
      <c r="L32" s="626"/>
      <c r="M32" s="626"/>
      <c r="N32" s="626"/>
      <c r="O32" s="626"/>
      <c r="P32" s="626"/>
      <c r="Q32" s="627"/>
      <c r="R32" s="628">
        <v>1664194</v>
      </c>
      <c r="S32" s="629"/>
      <c r="T32" s="629"/>
      <c r="U32" s="629"/>
      <c r="V32" s="629"/>
      <c r="W32" s="629"/>
      <c r="X32" s="629"/>
      <c r="Y32" s="630"/>
      <c r="Z32" s="655">
        <v>9.4</v>
      </c>
      <c r="AA32" s="655"/>
      <c r="AB32" s="655"/>
      <c r="AC32" s="655"/>
      <c r="AD32" s="656" t="s">
        <v>230</v>
      </c>
      <c r="AE32" s="656"/>
      <c r="AF32" s="656"/>
      <c r="AG32" s="656"/>
      <c r="AH32" s="656"/>
      <c r="AI32" s="656"/>
      <c r="AJ32" s="656"/>
      <c r="AK32" s="656"/>
      <c r="AL32" s="631" t="s">
        <v>128</v>
      </c>
      <c r="AM32" s="632"/>
      <c r="AN32" s="632"/>
      <c r="AO32" s="657"/>
      <c r="AP32" s="703"/>
      <c r="AQ32" s="704"/>
      <c r="AR32" s="704"/>
      <c r="AS32" s="704"/>
      <c r="AT32" s="708"/>
      <c r="AU32" s="216" t="s">
        <v>317</v>
      </c>
      <c r="AV32" s="216"/>
      <c r="AW32" s="216"/>
      <c r="AX32" s="625" t="s">
        <v>318</v>
      </c>
      <c r="AY32" s="626"/>
      <c r="AZ32" s="626"/>
      <c r="BA32" s="626"/>
      <c r="BB32" s="626"/>
      <c r="BC32" s="626"/>
      <c r="BD32" s="626"/>
      <c r="BE32" s="626"/>
      <c r="BF32" s="627"/>
      <c r="BG32" s="710">
        <v>98.9</v>
      </c>
      <c r="BH32" s="639"/>
      <c r="BI32" s="639"/>
      <c r="BJ32" s="639"/>
      <c r="BK32" s="639"/>
      <c r="BL32" s="639"/>
      <c r="BM32" s="632">
        <v>91.4</v>
      </c>
      <c r="BN32" s="711"/>
      <c r="BO32" s="711"/>
      <c r="BP32" s="711"/>
      <c r="BQ32" s="666"/>
      <c r="BR32" s="710">
        <v>98.5</v>
      </c>
      <c r="BS32" s="639"/>
      <c r="BT32" s="639"/>
      <c r="BU32" s="639"/>
      <c r="BV32" s="639"/>
      <c r="BW32" s="639"/>
      <c r="BX32" s="632">
        <v>89.9</v>
      </c>
      <c r="BY32" s="711"/>
      <c r="BZ32" s="711"/>
      <c r="CA32" s="711"/>
      <c r="CB32" s="666"/>
      <c r="CD32" s="719"/>
      <c r="CE32" s="720"/>
      <c r="CF32" s="670" t="s">
        <v>319</v>
      </c>
      <c r="CG32" s="667"/>
      <c r="CH32" s="667"/>
      <c r="CI32" s="667"/>
      <c r="CJ32" s="667"/>
      <c r="CK32" s="667"/>
      <c r="CL32" s="667"/>
      <c r="CM32" s="667"/>
      <c r="CN32" s="667"/>
      <c r="CO32" s="667"/>
      <c r="CP32" s="667"/>
      <c r="CQ32" s="668"/>
      <c r="CR32" s="628" t="s">
        <v>137</v>
      </c>
      <c r="CS32" s="629"/>
      <c r="CT32" s="629"/>
      <c r="CU32" s="629"/>
      <c r="CV32" s="629"/>
      <c r="CW32" s="629"/>
      <c r="CX32" s="629"/>
      <c r="CY32" s="630"/>
      <c r="CZ32" s="631" t="s">
        <v>137</v>
      </c>
      <c r="DA32" s="641"/>
      <c r="DB32" s="641"/>
      <c r="DC32" s="642"/>
      <c r="DD32" s="634" t="s">
        <v>128</v>
      </c>
      <c r="DE32" s="629"/>
      <c r="DF32" s="629"/>
      <c r="DG32" s="629"/>
      <c r="DH32" s="629"/>
      <c r="DI32" s="629"/>
      <c r="DJ32" s="629"/>
      <c r="DK32" s="630"/>
      <c r="DL32" s="634" t="s">
        <v>137</v>
      </c>
      <c r="DM32" s="629"/>
      <c r="DN32" s="629"/>
      <c r="DO32" s="629"/>
      <c r="DP32" s="629"/>
      <c r="DQ32" s="629"/>
      <c r="DR32" s="629"/>
      <c r="DS32" s="629"/>
      <c r="DT32" s="629"/>
      <c r="DU32" s="629"/>
      <c r="DV32" s="630"/>
      <c r="DW32" s="631" t="s">
        <v>128</v>
      </c>
      <c r="DX32" s="641"/>
      <c r="DY32" s="641"/>
      <c r="DZ32" s="641"/>
      <c r="EA32" s="641"/>
      <c r="EB32" s="641"/>
      <c r="EC32" s="662"/>
    </row>
    <row r="33" spans="2:133" ht="11.25" customHeight="1" x14ac:dyDescent="0.15">
      <c r="B33" s="691" t="s">
        <v>320</v>
      </c>
      <c r="C33" s="692"/>
      <c r="D33" s="692"/>
      <c r="E33" s="692"/>
      <c r="F33" s="692"/>
      <c r="G33" s="692"/>
      <c r="H33" s="692"/>
      <c r="I33" s="692"/>
      <c r="J33" s="692"/>
      <c r="K33" s="692"/>
      <c r="L33" s="692"/>
      <c r="M33" s="692"/>
      <c r="N33" s="692"/>
      <c r="O33" s="692"/>
      <c r="P33" s="692"/>
      <c r="Q33" s="693"/>
      <c r="R33" s="628" t="s">
        <v>137</v>
      </c>
      <c r="S33" s="629"/>
      <c r="T33" s="629"/>
      <c r="U33" s="629"/>
      <c r="V33" s="629"/>
      <c r="W33" s="629"/>
      <c r="X33" s="629"/>
      <c r="Y33" s="630"/>
      <c r="Z33" s="655" t="s">
        <v>137</v>
      </c>
      <c r="AA33" s="655"/>
      <c r="AB33" s="655"/>
      <c r="AC33" s="655"/>
      <c r="AD33" s="656" t="s">
        <v>230</v>
      </c>
      <c r="AE33" s="656"/>
      <c r="AF33" s="656"/>
      <c r="AG33" s="656"/>
      <c r="AH33" s="656"/>
      <c r="AI33" s="656"/>
      <c r="AJ33" s="656"/>
      <c r="AK33" s="656"/>
      <c r="AL33" s="631" t="s">
        <v>137</v>
      </c>
      <c r="AM33" s="632"/>
      <c r="AN33" s="632"/>
      <c r="AO33" s="657"/>
      <c r="AP33" s="705"/>
      <c r="AQ33" s="706"/>
      <c r="AR33" s="706"/>
      <c r="AS33" s="706"/>
      <c r="AT33" s="709"/>
      <c r="AU33" s="218"/>
      <c r="AV33" s="218"/>
      <c r="AW33" s="218"/>
      <c r="AX33" s="605" t="s">
        <v>321</v>
      </c>
      <c r="AY33" s="606"/>
      <c r="AZ33" s="606"/>
      <c r="BA33" s="606"/>
      <c r="BB33" s="606"/>
      <c r="BC33" s="606"/>
      <c r="BD33" s="606"/>
      <c r="BE33" s="606"/>
      <c r="BF33" s="607"/>
      <c r="BG33" s="690">
        <v>98.9</v>
      </c>
      <c r="BH33" s="609"/>
      <c r="BI33" s="609"/>
      <c r="BJ33" s="609"/>
      <c r="BK33" s="609"/>
      <c r="BL33" s="609"/>
      <c r="BM33" s="647">
        <v>92.8</v>
      </c>
      <c r="BN33" s="609"/>
      <c r="BO33" s="609"/>
      <c r="BP33" s="609"/>
      <c r="BQ33" s="658"/>
      <c r="BR33" s="690">
        <v>98.1</v>
      </c>
      <c r="BS33" s="609"/>
      <c r="BT33" s="609"/>
      <c r="BU33" s="609"/>
      <c r="BV33" s="609"/>
      <c r="BW33" s="609"/>
      <c r="BX33" s="647">
        <v>92.1</v>
      </c>
      <c r="BY33" s="609"/>
      <c r="BZ33" s="609"/>
      <c r="CA33" s="609"/>
      <c r="CB33" s="658"/>
      <c r="CD33" s="670" t="s">
        <v>322</v>
      </c>
      <c r="CE33" s="667"/>
      <c r="CF33" s="667"/>
      <c r="CG33" s="667"/>
      <c r="CH33" s="667"/>
      <c r="CI33" s="667"/>
      <c r="CJ33" s="667"/>
      <c r="CK33" s="667"/>
      <c r="CL33" s="667"/>
      <c r="CM33" s="667"/>
      <c r="CN33" s="667"/>
      <c r="CO33" s="667"/>
      <c r="CP33" s="667"/>
      <c r="CQ33" s="668"/>
      <c r="CR33" s="628">
        <v>10317648</v>
      </c>
      <c r="CS33" s="639"/>
      <c r="CT33" s="639"/>
      <c r="CU33" s="639"/>
      <c r="CV33" s="639"/>
      <c r="CW33" s="639"/>
      <c r="CX33" s="639"/>
      <c r="CY33" s="640"/>
      <c r="CZ33" s="631">
        <v>63.5</v>
      </c>
      <c r="DA33" s="641"/>
      <c r="DB33" s="641"/>
      <c r="DC33" s="642"/>
      <c r="DD33" s="634">
        <v>7248039</v>
      </c>
      <c r="DE33" s="639"/>
      <c r="DF33" s="639"/>
      <c r="DG33" s="639"/>
      <c r="DH33" s="639"/>
      <c r="DI33" s="639"/>
      <c r="DJ33" s="639"/>
      <c r="DK33" s="640"/>
      <c r="DL33" s="634">
        <v>3621439</v>
      </c>
      <c r="DM33" s="639"/>
      <c r="DN33" s="639"/>
      <c r="DO33" s="639"/>
      <c r="DP33" s="639"/>
      <c r="DQ33" s="639"/>
      <c r="DR33" s="639"/>
      <c r="DS33" s="639"/>
      <c r="DT33" s="639"/>
      <c r="DU33" s="639"/>
      <c r="DV33" s="640"/>
      <c r="DW33" s="631">
        <v>36.9</v>
      </c>
      <c r="DX33" s="641"/>
      <c r="DY33" s="641"/>
      <c r="DZ33" s="641"/>
      <c r="EA33" s="641"/>
      <c r="EB33" s="641"/>
      <c r="EC33" s="662"/>
    </row>
    <row r="34" spans="2:133" ht="11.25" customHeight="1" x14ac:dyDescent="0.15">
      <c r="B34" s="625" t="s">
        <v>323</v>
      </c>
      <c r="C34" s="626"/>
      <c r="D34" s="626"/>
      <c r="E34" s="626"/>
      <c r="F34" s="626"/>
      <c r="G34" s="626"/>
      <c r="H34" s="626"/>
      <c r="I34" s="626"/>
      <c r="J34" s="626"/>
      <c r="K34" s="626"/>
      <c r="L34" s="626"/>
      <c r="M34" s="626"/>
      <c r="N34" s="626"/>
      <c r="O34" s="626"/>
      <c r="P34" s="626"/>
      <c r="Q34" s="627"/>
      <c r="R34" s="628">
        <v>650979</v>
      </c>
      <c r="S34" s="629"/>
      <c r="T34" s="629"/>
      <c r="U34" s="629"/>
      <c r="V34" s="629"/>
      <c r="W34" s="629"/>
      <c r="X34" s="629"/>
      <c r="Y34" s="630"/>
      <c r="Z34" s="655">
        <v>3.7</v>
      </c>
      <c r="AA34" s="655"/>
      <c r="AB34" s="655"/>
      <c r="AC34" s="655"/>
      <c r="AD34" s="656" t="s">
        <v>137</v>
      </c>
      <c r="AE34" s="656"/>
      <c r="AF34" s="656"/>
      <c r="AG34" s="656"/>
      <c r="AH34" s="656"/>
      <c r="AI34" s="656"/>
      <c r="AJ34" s="656"/>
      <c r="AK34" s="656"/>
      <c r="AL34" s="631" t="s">
        <v>230</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324</v>
      </c>
      <c r="CE34" s="667"/>
      <c r="CF34" s="667"/>
      <c r="CG34" s="667"/>
      <c r="CH34" s="667"/>
      <c r="CI34" s="667"/>
      <c r="CJ34" s="667"/>
      <c r="CK34" s="667"/>
      <c r="CL34" s="667"/>
      <c r="CM34" s="667"/>
      <c r="CN34" s="667"/>
      <c r="CO34" s="667"/>
      <c r="CP34" s="667"/>
      <c r="CQ34" s="668"/>
      <c r="CR34" s="628">
        <v>2947918</v>
      </c>
      <c r="CS34" s="629"/>
      <c r="CT34" s="629"/>
      <c r="CU34" s="629"/>
      <c r="CV34" s="629"/>
      <c r="CW34" s="629"/>
      <c r="CX34" s="629"/>
      <c r="CY34" s="630"/>
      <c r="CZ34" s="631">
        <v>18.2</v>
      </c>
      <c r="DA34" s="641"/>
      <c r="DB34" s="641"/>
      <c r="DC34" s="642"/>
      <c r="DD34" s="634">
        <v>2259777</v>
      </c>
      <c r="DE34" s="629"/>
      <c r="DF34" s="629"/>
      <c r="DG34" s="629"/>
      <c r="DH34" s="629"/>
      <c r="DI34" s="629"/>
      <c r="DJ34" s="629"/>
      <c r="DK34" s="630"/>
      <c r="DL34" s="634">
        <v>1778454</v>
      </c>
      <c r="DM34" s="629"/>
      <c r="DN34" s="629"/>
      <c r="DO34" s="629"/>
      <c r="DP34" s="629"/>
      <c r="DQ34" s="629"/>
      <c r="DR34" s="629"/>
      <c r="DS34" s="629"/>
      <c r="DT34" s="629"/>
      <c r="DU34" s="629"/>
      <c r="DV34" s="630"/>
      <c r="DW34" s="631">
        <v>18.100000000000001</v>
      </c>
      <c r="DX34" s="641"/>
      <c r="DY34" s="641"/>
      <c r="DZ34" s="641"/>
      <c r="EA34" s="641"/>
      <c r="EB34" s="641"/>
      <c r="EC34" s="662"/>
    </row>
    <row r="35" spans="2:133" ht="11.25" customHeight="1" x14ac:dyDescent="0.15">
      <c r="B35" s="625" t="s">
        <v>325</v>
      </c>
      <c r="C35" s="626"/>
      <c r="D35" s="626"/>
      <c r="E35" s="626"/>
      <c r="F35" s="626"/>
      <c r="G35" s="626"/>
      <c r="H35" s="626"/>
      <c r="I35" s="626"/>
      <c r="J35" s="626"/>
      <c r="K35" s="626"/>
      <c r="L35" s="626"/>
      <c r="M35" s="626"/>
      <c r="N35" s="626"/>
      <c r="O35" s="626"/>
      <c r="P35" s="626"/>
      <c r="Q35" s="627"/>
      <c r="R35" s="628">
        <v>33145</v>
      </c>
      <c r="S35" s="629"/>
      <c r="T35" s="629"/>
      <c r="U35" s="629"/>
      <c r="V35" s="629"/>
      <c r="W35" s="629"/>
      <c r="X35" s="629"/>
      <c r="Y35" s="630"/>
      <c r="Z35" s="655">
        <v>0.2</v>
      </c>
      <c r="AA35" s="655"/>
      <c r="AB35" s="655"/>
      <c r="AC35" s="655"/>
      <c r="AD35" s="656" t="s">
        <v>128</v>
      </c>
      <c r="AE35" s="656"/>
      <c r="AF35" s="656"/>
      <c r="AG35" s="656"/>
      <c r="AH35" s="656"/>
      <c r="AI35" s="656"/>
      <c r="AJ35" s="656"/>
      <c r="AK35" s="656"/>
      <c r="AL35" s="631" t="s">
        <v>230</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328</v>
      </c>
      <c r="CE35" s="667"/>
      <c r="CF35" s="667"/>
      <c r="CG35" s="667"/>
      <c r="CH35" s="667"/>
      <c r="CI35" s="667"/>
      <c r="CJ35" s="667"/>
      <c r="CK35" s="667"/>
      <c r="CL35" s="667"/>
      <c r="CM35" s="667"/>
      <c r="CN35" s="667"/>
      <c r="CO35" s="667"/>
      <c r="CP35" s="667"/>
      <c r="CQ35" s="668"/>
      <c r="CR35" s="628">
        <v>298480</v>
      </c>
      <c r="CS35" s="639"/>
      <c r="CT35" s="639"/>
      <c r="CU35" s="639"/>
      <c r="CV35" s="639"/>
      <c r="CW35" s="639"/>
      <c r="CX35" s="639"/>
      <c r="CY35" s="640"/>
      <c r="CZ35" s="631">
        <v>1.8</v>
      </c>
      <c r="DA35" s="641"/>
      <c r="DB35" s="641"/>
      <c r="DC35" s="642"/>
      <c r="DD35" s="634">
        <v>236989</v>
      </c>
      <c r="DE35" s="639"/>
      <c r="DF35" s="639"/>
      <c r="DG35" s="639"/>
      <c r="DH35" s="639"/>
      <c r="DI35" s="639"/>
      <c r="DJ35" s="639"/>
      <c r="DK35" s="640"/>
      <c r="DL35" s="634">
        <v>218896</v>
      </c>
      <c r="DM35" s="639"/>
      <c r="DN35" s="639"/>
      <c r="DO35" s="639"/>
      <c r="DP35" s="639"/>
      <c r="DQ35" s="639"/>
      <c r="DR35" s="639"/>
      <c r="DS35" s="639"/>
      <c r="DT35" s="639"/>
      <c r="DU35" s="639"/>
      <c r="DV35" s="640"/>
      <c r="DW35" s="631">
        <v>2.2000000000000002</v>
      </c>
      <c r="DX35" s="641"/>
      <c r="DY35" s="641"/>
      <c r="DZ35" s="641"/>
      <c r="EA35" s="641"/>
      <c r="EB35" s="641"/>
      <c r="EC35" s="662"/>
    </row>
    <row r="36" spans="2:133" ht="11.25" customHeight="1" x14ac:dyDescent="0.15">
      <c r="B36" s="625" t="s">
        <v>329</v>
      </c>
      <c r="C36" s="626"/>
      <c r="D36" s="626"/>
      <c r="E36" s="626"/>
      <c r="F36" s="626"/>
      <c r="G36" s="626"/>
      <c r="H36" s="626"/>
      <c r="I36" s="626"/>
      <c r="J36" s="626"/>
      <c r="K36" s="626"/>
      <c r="L36" s="626"/>
      <c r="M36" s="626"/>
      <c r="N36" s="626"/>
      <c r="O36" s="626"/>
      <c r="P36" s="626"/>
      <c r="Q36" s="627"/>
      <c r="R36" s="628">
        <v>1455873</v>
      </c>
      <c r="S36" s="629"/>
      <c r="T36" s="629"/>
      <c r="U36" s="629"/>
      <c r="V36" s="629"/>
      <c r="W36" s="629"/>
      <c r="X36" s="629"/>
      <c r="Y36" s="630"/>
      <c r="Z36" s="655">
        <v>8.1999999999999993</v>
      </c>
      <c r="AA36" s="655"/>
      <c r="AB36" s="655"/>
      <c r="AC36" s="655"/>
      <c r="AD36" s="656" t="s">
        <v>128</v>
      </c>
      <c r="AE36" s="656"/>
      <c r="AF36" s="656"/>
      <c r="AG36" s="656"/>
      <c r="AH36" s="656"/>
      <c r="AI36" s="656"/>
      <c r="AJ36" s="656"/>
      <c r="AK36" s="656"/>
      <c r="AL36" s="631" t="s">
        <v>137</v>
      </c>
      <c r="AM36" s="632"/>
      <c r="AN36" s="632"/>
      <c r="AO36" s="657"/>
      <c r="AP36" s="221"/>
      <c r="AQ36" s="678" t="s">
        <v>330</v>
      </c>
      <c r="AR36" s="679"/>
      <c r="AS36" s="679"/>
      <c r="AT36" s="679"/>
      <c r="AU36" s="679"/>
      <c r="AV36" s="679"/>
      <c r="AW36" s="679"/>
      <c r="AX36" s="679"/>
      <c r="AY36" s="680"/>
      <c r="AZ36" s="681">
        <v>1751762</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48743</v>
      </c>
      <c r="BW36" s="682"/>
      <c r="BX36" s="682"/>
      <c r="BY36" s="682"/>
      <c r="BZ36" s="682"/>
      <c r="CA36" s="682"/>
      <c r="CB36" s="683"/>
      <c r="CD36" s="670" t="s">
        <v>332</v>
      </c>
      <c r="CE36" s="667"/>
      <c r="CF36" s="667"/>
      <c r="CG36" s="667"/>
      <c r="CH36" s="667"/>
      <c r="CI36" s="667"/>
      <c r="CJ36" s="667"/>
      <c r="CK36" s="667"/>
      <c r="CL36" s="667"/>
      <c r="CM36" s="667"/>
      <c r="CN36" s="667"/>
      <c r="CO36" s="667"/>
      <c r="CP36" s="667"/>
      <c r="CQ36" s="668"/>
      <c r="CR36" s="628">
        <v>2607308</v>
      </c>
      <c r="CS36" s="629"/>
      <c r="CT36" s="629"/>
      <c r="CU36" s="629"/>
      <c r="CV36" s="629"/>
      <c r="CW36" s="629"/>
      <c r="CX36" s="629"/>
      <c r="CY36" s="630"/>
      <c r="CZ36" s="631">
        <v>16.100000000000001</v>
      </c>
      <c r="DA36" s="641"/>
      <c r="DB36" s="641"/>
      <c r="DC36" s="642"/>
      <c r="DD36" s="634">
        <v>2010421</v>
      </c>
      <c r="DE36" s="629"/>
      <c r="DF36" s="629"/>
      <c r="DG36" s="629"/>
      <c r="DH36" s="629"/>
      <c r="DI36" s="629"/>
      <c r="DJ36" s="629"/>
      <c r="DK36" s="630"/>
      <c r="DL36" s="634">
        <v>997763</v>
      </c>
      <c r="DM36" s="629"/>
      <c r="DN36" s="629"/>
      <c r="DO36" s="629"/>
      <c r="DP36" s="629"/>
      <c r="DQ36" s="629"/>
      <c r="DR36" s="629"/>
      <c r="DS36" s="629"/>
      <c r="DT36" s="629"/>
      <c r="DU36" s="629"/>
      <c r="DV36" s="630"/>
      <c r="DW36" s="631">
        <v>10.199999999999999</v>
      </c>
      <c r="DX36" s="641"/>
      <c r="DY36" s="641"/>
      <c r="DZ36" s="641"/>
      <c r="EA36" s="641"/>
      <c r="EB36" s="641"/>
      <c r="EC36" s="662"/>
    </row>
    <row r="37" spans="2:133" ht="11.25" customHeight="1" x14ac:dyDescent="0.15">
      <c r="B37" s="625" t="s">
        <v>333</v>
      </c>
      <c r="C37" s="626"/>
      <c r="D37" s="626"/>
      <c r="E37" s="626"/>
      <c r="F37" s="626"/>
      <c r="G37" s="626"/>
      <c r="H37" s="626"/>
      <c r="I37" s="626"/>
      <c r="J37" s="626"/>
      <c r="K37" s="626"/>
      <c r="L37" s="626"/>
      <c r="M37" s="626"/>
      <c r="N37" s="626"/>
      <c r="O37" s="626"/>
      <c r="P37" s="626"/>
      <c r="Q37" s="627"/>
      <c r="R37" s="628">
        <v>1131570</v>
      </c>
      <c r="S37" s="629"/>
      <c r="T37" s="629"/>
      <c r="U37" s="629"/>
      <c r="V37" s="629"/>
      <c r="W37" s="629"/>
      <c r="X37" s="629"/>
      <c r="Y37" s="630"/>
      <c r="Z37" s="655">
        <v>6.4</v>
      </c>
      <c r="AA37" s="655"/>
      <c r="AB37" s="655"/>
      <c r="AC37" s="655"/>
      <c r="AD37" s="656" t="s">
        <v>137</v>
      </c>
      <c r="AE37" s="656"/>
      <c r="AF37" s="656"/>
      <c r="AG37" s="656"/>
      <c r="AH37" s="656"/>
      <c r="AI37" s="656"/>
      <c r="AJ37" s="656"/>
      <c r="AK37" s="656"/>
      <c r="AL37" s="631" t="s">
        <v>137</v>
      </c>
      <c r="AM37" s="632"/>
      <c r="AN37" s="632"/>
      <c r="AO37" s="657"/>
      <c r="AQ37" s="663" t="s">
        <v>334</v>
      </c>
      <c r="AR37" s="664"/>
      <c r="AS37" s="664"/>
      <c r="AT37" s="664"/>
      <c r="AU37" s="664"/>
      <c r="AV37" s="664"/>
      <c r="AW37" s="664"/>
      <c r="AX37" s="664"/>
      <c r="AY37" s="665"/>
      <c r="AZ37" s="628">
        <v>695000</v>
      </c>
      <c r="BA37" s="629"/>
      <c r="BB37" s="629"/>
      <c r="BC37" s="629"/>
      <c r="BD37" s="639"/>
      <c r="BE37" s="639"/>
      <c r="BF37" s="666"/>
      <c r="BG37" s="670" t="s">
        <v>335</v>
      </c>
      <c r="BH37" s="667"/>
      <c r="BI37" s="667"/>
      <c r="BJ37" s="667"/>
      <c r="BK37" s="667"/>
      <c r="BL37" s="667"/>
      <c r="BM37" s="667"/>
      <c r="BN37" s="667"/>
      <c r="BO37" s="667"/>
      <c r="BP37" s="667"/>
      <c r="BQ37" s="667"/>
      <c r="BR37" s="667"/>
      <c r="BS37" s="667"/>
      <c r="BT37" s="667"/>
      <c r="BU37" s="668"/>
      <c r="BV37" s="628">
        <v>48743</v>
      </c>
      <c r="BW37" s="629"/>
      <c r="BX37" s="629"/>
      <c r="BY37" s="629"/>
      <c r="BZ37" s="629"/>
      <c r="CA37" s="629"/>
      <c r="CB37" s="669"/>
      <c r="CD37" s="670" t="s">
        <v>336</v>
      </c>
      <c r="CE37" s="667"/>
      <c r="CF37" s="667"/>
      <c r="CG37" s="667"/>
      <c r="CH37" s="667"/>
      <c r="CI37" s="667"/>
      <c r="CJ37" s="667"/>
      <c r="CK37" s="667"/>
      <c r="CL37" s="667"/>
      <c r="CM37" s="667"/>
      <c r="CN37" s="667"/>
      <c r="CO37" s="667"/>
      <c r="CP37" s="667"/>
      <c r="CQ37" s="668"/>
      <c r="CR37" s="628">
        <v>682935</v>
      </c>
      <c r="CS37" s="639"/>
      <c r="CT37" s="639"/>
      <c r="CU37" s="639"/>
      <c r="CV37" s="639"/>
      <c r="CW37" s="639"/>
      <c r="CX37" s="639"/>
      <c r="CY37" s="640"/>
      <c r="CZ37" s="631">
        <v>4.2</v>
      </c>
      <c r="DA37" s="641"/>
      <c r="DB37" s="641"/>
      <c r="DC37" s="642"/>
      <c r="DD37" s="634">
        <v>677848</v>
      </c>
      <c r="DE37" s="639"/>
      <c r="DF37" s="639"/>
      <c r="DG37" s="639"/>
      <c r="DH37" s="639"/>
      <c r="DI37" s="639"/>
      <c r="DJ37" s="639"/>
      <c r="DK37" s="640"/>
      <c r="DL37" s="634">
        <v>674321</v>
      </c>
      <c r="DM37" s="639"/>
      <c r="DN37" s="639"/>
      <c r="DO37" s="639"/>
      <c r="DP37" s="639"/>
      <c r="DQ37" s="639"/>
      <c r="DR37" s="639"/>
      <c r="DS37" s="639"/>
      <c r="DT37" s="639"/>
      <c r="DU37" s="639"/>
      <c r="DV37" s="640"/>
      <c r="DW37" s="631">
        <v>6.9</v>
      </c>
      <c r="DX37" s="641"/>
      <c r="DY37" s="641"/>
      <c r="DZ37" s="641"/>
      <c r="EA37" s="641"/>
      <c r="EB37" s="641"/>
      <c r="EC37" s="662"/>
    </row>
    <row r="38" spans="2:133" ht="11.25" customHeight="1" x14ac:dyDescent="0.15">
      <c r="B38" s="625" t="s">
        <v>337</v>
      </c>
      <c r="C38" s="626"/>
      <c r="D38" s="626"/>
      <c r="E38" s="626"/>
      <c r="F38" s="626"/>
      <c r="G38" s="626"/>
      <c r="H38" s="626"/>
      <c r="I38" s="626"/>
      <c r="J38" s="626"/>
      <c r="K38" s="626"/>
      <c r="L38" s="626"/>
      <c r="M38" s="626"/>
      <c r="N38" s="626"/>
      <c r="O38" s="626"/>
      <c r="P38" s="626"/>
      <c r="Q38" s="627"/>
      <c r="R38" s="628">
        <v>1298014</v>
      </c>
      <c r="S38" s="629"/>
      <c r="T38" s="629"/>
      <c r="U38" s="629"/>
      <c r="V38" s="629"/>
      <c r="W38" s="629"/>
      <c r="X38" s="629"/>
      <c r="Y38" s="630"/>
      <c r="Z38" s="655">
        <v>7.3</v>
      </c>
      <c r="AA38" s="655"/>
      <c r="AB38" s="655"/>
      <c r="AC38" s="655"/>
      <c r="AD38" s="656" t="s">
        <v>230</v>
      </c>
      <c r="AE38" s="656"/>
      <c r="AF38" s="656"/>
      <c r="AG38" s="656"/>
      <c r="AH38" s="656"/>
      <c r="AI38" s="656"/>
      <c r="AJ38" s="656"/>
      <c r="AK38" s="656"/>
      <c r="AL38" s="631" t="s">
        <v>230</v>
      </c>
      <c r="AM38" s="632"/>
      <c r="AN38" s="632"/>
      <c r="AO38" s="657"/>
      <c r="AQ38" s="663" t="s">
        <v>338</v>
      </c>
      <c r="AR38" s="664"/>
      <c r="AS38" s="664"/>
      <c r="AT38" s="664"/>
      <c r="AU38" s="664"/>
      <c r="AV38" s="664"/>
      <c r="AW38" s="664"/>
      <c r="AX38" s="664"/>
      <c r="AY38" s="665"/>
      <c r="AZ38" s="628">
        <v>332200</v>
      </c>
      <c r="BA38" s="629"/>
      <c r="BB38" s="629"/>
      <c r="BC38" s="629"/>
      <c r="BD38" s="639"/>
      <c r="BE38" s="639"/>
      <c r="BF38" s="666"/>
      <c r="BG38" s="670" t="s">
        <v>339</v>
      </c>
      <c r="BH38" s="667"/>
      <c r="BI38" s="667"/>
      <c r="BJ38" s="667"/>
      <c r="BK38" s="667"/>
      <c r="BL38" s="667"/>
      <c r="BM38" s="667"/>
      <c r="BN38" s="667"/>
      <c r="BO38" s="667"/>
      <c r="BP38" s="667"/>
      <c r="BQ38" s="667"/>
      <c r="BR38" s="667"/>
      <c r="BS38" s="667"/>
      <c r="BT38" s="667"/>
      <c r="BU38" s="668"/>
      <c r="BV38" s="628">
        <v>3694</v>
      </c>
      <c r="BW38" s="629"/>
      <c r="BX38" s="629"/>
      <c r="BY38" s="629"/>
      <c r="BZ38" s="629"/>
      <c r="CA38" s="629"/>
      <c r="CB38" s="669"/>
      <c r="CD38" s="670" t="s">
        <v>340</v>
      </c>
      <c r="CE38" s="667"/>
      <c r="CF38" s="667"/>
      <c r="CG38" s="667"/>
      <c r="CH38" s="667"/>
      <c r="CI38" s="667"/>
      <c r="CJ38" s="667"/>
      <c r="CK38" s="667"/>
      <c r="CL38" s="667"/>
      <c r="CM38" s="667"/>
      <c r="CN38" s="667"/>
      <c r="CO38" s="667"/>
      <c r="CP38" s="667"/>
      <c r="CQ38" s="668"/>
      <c r="CR38" s="628">
        <v>1052142</v>
      </c>
      <c r="CS38" s="629"/>
      <c r="CT38" s="629"/>
      <c r="CU38" s="629"/>
      <c r="CV38" s="629"/>
      <c r="CW38" s="629"/>
      <c r="CX38" s="629"/>
      <c r="CY38" s="630"/>
      <c r="CZ38" s="631">
        <v>6.5</v>
      </c>
      <c r="DA38" s="641"/>
      <c r="DB38" s="641"/>
      <c r="DC38" s="642"/>
      <c r="DD38" s="634">
        <v>893915</v>
      </c>
      <c r="DE38" s="629"/>
      <c r="DF38" s="629"/>
      <c r="DG38" s="629"/>
      <c r="DH38" s="629"/>
      <c r="DI38" s="629"/>
      <c r="DJ38" s="629"/>
      <c r="DK38" s="630"/>
      <c r="DL38" s="634">
        <v>626326</v>
      </c>
      <c r="DM38" s="629"/>
      <c r="DN38" s="629"/>
      <c r="DO38" s="629"/>
      <c r="DP38" s="629"/>
      <c r="DQ38" s="629"/>
      <c r="DR38" s="629"/>
      <c r="DS38" s="629"/>
      <c r="DT38" s="629"/>
      <c r="DU38" s="629"/>
      <c r="DV38" s="630"/>
      <c r="DW38" s="631">
        <v>6.4</v>
      </c>
      <c r="DX38" s="641"/>
      <c r="DY38" s="641"/>
      <c r="DZ38" s="641"/>
      <c r="EA38" s="641"/>
      <c r="EB38" s="641"/>
      <c r="EC38" s="662"/>
    </row>
    <row r="39" spans="2:133" ht="11.25" customHeight="1" x14ac:dyDescent="0.15">
      <c r="B39" s="625" t="s">
        <v>341</v>
      </c>
      <c r="C39" s="626"/>
      <c r="D39" s="626"/>
      <c r="E39" s="626"/>
      <c r="F39" s="626"/>
      <c r="G39" s="626"/>
      <c r="H39" s="626"/>
      <c r="I39" s="626"/>
      <c r="J39" s="626"/>
      <c r="K39" s="626"/>
      <c r="L39" s="626"/>
      <c r="M39" s="626"/>
      <c r="N39" s="626"/>
      <c r="O39" s="626"/>
      <c r="P39" s="626"/>
      <c r="Q39" s="627"/>
      <c r="R39" s="628">
        <v>463186</v>
      </c>
      <c r="S39" s="629"/>
      <c r="T39" s="629"/>
      <c r="U39" s="629"/>
      <c r="V39" s="629"/>
      <c r="W39" s="629"/>
      <c r="X39" s="629"/>
      <c r="Y39" s="630"/>
      <c r="Z39" s="655">
        <v>2.6</v>
      </c>
      <c r="AA39" s="655"/>
      <c r="AB39" s="655"/>
      <c r="AC39" s="655"/>
      <c r="AD39" s="656">
        <v>680</v>
      </c>
      <c r="AE39" s="656"/>
      <c r="AF39" s="656"/>
      <c r="AG39" s="656"/>
      <c r="AH39" s="656"/>
      <c r="AI39" s="656"/>
      <c r="AJ39" s="656"/>
      <c r="AK39" s="656"/>
      <c r="AL39" s="631">
        <v>0</v>
      </c>
      <c r="AM39" s="632"/>
      <c r="AN39" s="632"/>
      <c r="AO39" s="657"/>
      <c r="AQ39" s="663" t="s">
        <v>342</v>
      </c>
      <c r="AR39" s="664"/>
      <c r="AS39" s="664"/>
      <c r="AT39" s="664"/>
      <c r="AU39" s="664"/>
      <c r="AV39" s="664"/>
      <c r="AW39" s="664"/>
      <c r="AX39" s="664"/>
      <c r="AY39" s="665"/>
      <c r="AZ39" s="628">
        <v>4620</v>
      </c>
      <c r="BA39" s="629"/>
      <c r="BB39" s="629"/>
      <c r="BC39" s="629"/>
      <c r="BD39" s="639"/>
      <c r="BE39" s="639"/>
      <c r="BF39" s="666"/>
      <c r="BG39" s="670" t="s">
        <v>343</v>
      </c>
      <c r="BH39" s="667"/>
      <c r="BI39" s="667"/>
      <c r="BJ39" s="667"/>
      <c r="BK39" s="667"/>
      <c r="BL39" s="667"/>
      <c r="BM39" s="667"/>
      <c r="BN39" s="667"/>
      <c r="BO39" s="667"/>
      <c r="BP39" s="667"/>
      <c r="BQ39" s="667"/>
      <c r="BR39" s="667"/>
      <c r="BS39" s="667"/>
      <c r="BT39" s="667"/>
      <c r="BU39" s="668"/>
      <c r="BV39" s="628">
        <v>5797</v>
      </c>
      <c r="BW39" s="629"/>
      <c r="BX39" s="629"/>
      <c r="BY39" s="629"/>
      <c r="BZ39" s="629"/>
      <c r="CA39" s="629"/>
      <c r="CB39" s="669"/>
      <c r="CD39" s="670" t="s">
        <v>344</v>
      </c>
      <c r="CE39" s="667"/>
      <c r="CF39" s="667"/>
      <c r="CG39" s="667"/>
      <c r="CH39" s="667"/>
      <c r="CI39" s="667"/>
      <c r="CJ39" s="667"/>
      <c r="CK39" s="667"/>
      <c r="CL39" s="667"/>
      <c r="CM39" s="667"/>
      <c r="CN39" s="667"/>
      <c r="CO39" s="667"/>
      <c r="CP39" s="667"/>
      <c r="CQ39" s="668"/>
      <c r="CR39" s="628">
        <v>3111800</v>
      </c>
      <c r="CS39" s="639"/>
      <c r="CT39" s="639"/>
      <c r="CU39" s="639"/>
      <c r="CV39" s="639"/>
      <c r="CW39" s="639"/>
      <c r="CX39" s="639"/>
      <c r="CY39" s="640"/>
      <c r="CZ39" s="631">
        <v>19.2</v>
      </c>
      <c r="DA39" s="641"/>
      <c r="DB39" s="641"/>
      <c r="DC39" s="642"/>
      <c r="DD39" s="634">
        <v>1846937</v>
      </c>
      <c r="DE39" s="639"/>
      <c r="DF39" s="639"/>
      <c r="DG39" s="639"/>
      <c r="DH39" s="639"/>
      <c r="DI39" s="639"/>
      <c r="DJ39" s="639"/>
      <c r="DK39" s="640"/>
      <c r="DL39" s="634" t="s">
        <v>137</v>
      </c>
      <c r="DM39" s="639"/>
      <c r="DN39" s="639"/>
      <c r="DO39" s="639"/>
      <c r="DP39" s="639"/>
      <c r="DQ39" s="639"/>
      <c r="DR39" s="639"/>
      <c r="DS39" s="639"/>
      <c r="DT39" s="639"/>
      <c r="DU39" s="639"/>
      <c r="DV39" s="640"/>
      <c r="DW39" s="631" t="s">
        <v>128</v>
      </c>
      <c r="DX39" s="641"/>
      <c r="DY39" s="641"/>
      <c r="DZ39" s="641"/>
      <c r="EA39" s="641"/>
      <c r="EB39" s="641"/>
      <c r="EC39" s="662"/>
    </row>
    <row r="40" spans="2:133" ht="11.25" customHeight="1" x14ac:dyDescent="0.15">
      <c r="B40" s="625" t="s">
        <v>345</v>
      </c>
      <c r="C40" s="626"/>
      <c r="D40" s="626"/>
      <c r="E40" s="626"/>
      <c r="F40" s="626"/>
      <c r="G40" s="626"/>
      <c r="H40" s="626"/>
      <c r="I40" s="626"/>
      <c r="J40" s="626"/>
      <c r="K40" s="626"/>
      <c r="L40" s="626"/>
      <c r="M40" s="626"/>
      <c r="N40" s="626"/>
      <c r="O40" s="626"/>
      <c r="P40" s="626"/>
      <c r="Q40" s="627"/>
      <c r="R40" s="628">
        <v>100000</v>
      </c>
      <c r="S40" s="629"/>
      <c r="T40" s="629"/>
      <c r="U40" s="629"/>
      <c r="V40" s="629"/>
      <c r="W40" s="629"/>
      <c r="X40" s="629"/>
      <c r="Y40" s="630"/>
      <c r="Z40" s="655">
        <v>0.6</v>
      </c>
      <c r="AA40" s="655"/>
      <c r="AB40" s="655"/>
      <c r="AC40" s="655"/>
      <c r="AD40" s="656" t="s">
        <v>230</v>
      </c>
      <c r="AE40" s="656"/>
      <c r="AF40" s="656"/>
      <c r="AG40" s="656"/>
      <c r="AH40" s="656"/>
      <c r="AI40" s="656"/>
      <c r="AJ40" s="656"/>
      <c r="AK40" s="656"/>
      <c r="AL40" s="631" t="s">
        <v>137</v>
      </c>
      <c r="AM40" s="632"/>
      <c r="AN40" s="632"/>
      <c r="AO40" s="657"/>
      <c r="AQ40" s="663" t="s">
        <v>346</v>
      </c>
      <c r="AR40" s="664"/>
      <c r="AS40" s="664"/>
      <c r="AT40" s="664"/>
      <c r="AU40" s="664"/>
      <c r="AV40" s="664"/>
      <c r="AW40" s="664"/>
      <c r="AX40" s="664"/>
      <c r="AY40" s="665"/>
      <c r="AZ40" s="628">
        <v>2802</v>
      </c>
      <c r="BA40" s="629"/>
      <c r="BB40" s="629"/>
      <c r="BC40" s="629"/>
      <c r="BD40" s="639"/>
      <c r="BE40" s="639"/>
      <c r="BF40" s="666"/>
      <c r="BG40" s="671" t="s">
        <v>347</v>
      </c>
      <c r="BH40" s="672"/>
      <c r="BI40" s="672"/>
      <c r="BJ40" s="672"/>
      <c r="BK40" s="672"/>
      <c r="BL40" s="222"/>
      <c r="BM40" s="667" t="s">
        <v>348</v>
      </c>
      <c r="BN40" s="667"/>
      <c r="BO40" s="667"/>
      <c r="BP40" s="667"/>
      <c r="BQ40" s="667"/>
      <c r="BR40" s="667"/>
      <c r="BS40" s="667"/>
      <c r="BT40" s="667"/>
      <c r="BU40" s="668"/>
      <c r="BV40" s="628">
        <v>109</v>
      </c>
      <c r="BW40" s="629"/>
      <c r="BX40" s="629"/>
      <c r="BY40" s="629"/>
      <c r="BZ40" s="629"/>
      <c r="CA40" s="629"/>
      <c r="CB40" s="669"/>
      <c r="CD40" s="670" t="s">
        <v>349</v>
      </c>
      <c r="CE40" s="667"/>
      <c r="CF40" s="667"/>
      <c r="CG40" s="667"/>
      <c r="CH40" s="667"/>
      <c r="CI40" s="667"/>
      <c r="CJ40" s="667"/>
      <c r="CK40" s="667"/>
      <c r="CL40" s="667"/>
      <c r="CM40" s="667"/>
      <c r="CN40" s="667"/>
      <c r="CO40" s="667"/>
      <c r="CP40" s="667"/>
      <c r="CQ40" s="668"/>
      <c r="CR40" s="628">
        <v>300000</v>
      </c>
      <c r="CS40" s="629"/>
      <c r="CT40" s="629"/>
      <c r="CU40" s="629"/>
      <c r="CV40" s="629"/>
      <c r="CW40" s="629"/>
      <c r="CX40" s="629"/>
      <c r="CY40" s="630"/>
      <c r="CZ40" s="631">
        <v>1.8</v>
      </c>
      <c r="DA40" s="641"/>
      <c r="DB40" s="641"/>
      <c r="DC40" s="642"/>
      <c r="DD40" s="634" t="s">
        <v>230</v>
      </c>
      <c r="DE40" s="629"/>
      <c r="DF40" s="629"/>
      <c r="DG40" s="629"/>
      <c r="DH40" s="629"/>
      <c r="DI40" s="629"/>
      <c r="DJ40" s="629"/>
      <c r="DK40" s="630"/>
      <c r="DL40" s="634" t="s">
        <v>128</v>
      </c>
      <c r="DM40" s="629"/>
      <c r="DN40" s="629"/>
      <c r="DO40" s="629"/>
      <c r="DP40" s="629"/>
      <c r="DQ40" s="629"/>
      <c r="DR40" s="629"/>
      <c r="DS40" s="629"/>
      <c r="DT40" s="629"/>
      <c r="DU40" s="629"/>
      <c r="DV40" s="630"/>
      <c r="DW40" s="631" t="s">
        <v>137</v>
      </c>
      <c r="DX40" s="641"/>
      <c r="DY40" s="641"/>
      <c r="DZ40" s="641"/>
      <c r="EA40" s="641"/>
      <c r="EB40" s="641"/>
      <c r="EC40" s="662"/>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137</v>
      </c>
      <c r="S41" s="629"/>
      <c r="T41" s="629"/>
      <c r="U41" s="629"/>
      <c r="V41" s="629"/>
      <c r="W41" s="629"/>
      <c r="X41" s="629"/>
      <c r="Y41" s="630"/>
      <c r="Z41" s="655" t="s">
        <v>230</v>
      </c>
      <c r="AA41" s="655"/>
      <c r="AB41" s="655"/>
      <c r="AC41" s="655"/>
      <c r="AD41" s="656" t="s">
        <v>137</v>
      </c>
      <c r="AE41" s="656"/>
      <c r="AF41" s="656"/>
      <c r="AG41" s="656"/>
      <c r="AH41" s="656"/>
      <c r="AI41" s="656"/>
      <c r="AJ41" s="656"/>
      <c r="AK41" s="656"/>
      <c r="AL41" s="631" t="s">
        <v>230</v>
      </c>
      <c r="AM41" s="632"/>
      <c r="AN41" s="632"/>
      <c r="AO41" s="657"/>
      <c r="AQ41" s="663" t="s">
        <v>351</v>
      </c>
      <c r="AR41" s="664"/>
      <c r="AS41" s="664"/>
      <c r="AT41" s="664"/>
      <c r="AU41" s="664"/>
      <c r="AV41" s="664"/>
      <c r="AW41" s="664"/>
      <c r="AX41" s="664"/>
      <c r="AY41" s="665"/>
      <c r="AZ41" s="628">
        <v>195963</v>
      </c>
      <c r="BA41" s="629"/>
      <c r="BB41" s="629"/>
      <c r="BC41" s="629"/>
      <c r="BD41" s="639"/>
      <c r="BE41" s="639"/>
      <c r="BF41" s="666"/>
      <c r="BG41" s="671"/>
      <c r="BH41" s="672"/>
      <c r="BI41" s="672"/>
      <c r="BJ41" s="672"/>
      <c r="BK41" s="672"/>
      <c r="BL41" s="222"/>
      <c r="BM41" s="667" t="s">
        <v>352</v>
      </c>
      <c r="BN41" s="667"/>
      <c r="BO41" s="667"/>
      <c r="BP41" s="667"/>
      <c r="BQ41" s="667"/>
      <c r="BR41" s="667"/>
      <c r="BS41" s="667"/>
      <c r="BT41" s="667"/>
      <c r="BU41" s="668"/>
      <c r="BV41" s="628">
        <v>1</v>
      </c>
      <c r="BW41" s="629"/>
      <c r="BX41" s="629"/>
      <c r="BY41" s="629"/>
      <c r="BZ41" s="629"/>
      <c r="CA41" s="629"/>
      <c r="CB41" s="669"/>
      <c r="CD41" s="670" t="s">
        <v>353</v>
      </c>
      <c r="CE41" s="667"/>
      <c r="CF41" s="667"/>
      <c r="CG41" s="667"/>
      <c r="CH41" s="667"/>
      <c r="CI41" s="667"/>
      <c r="CJ41" s="667"/>
      <c r="CK41" s="667"/>
      <c r="CL41" s="667"/>
      <c r="CM41" s="667"/>
      <c r="CN41" s="667"/>
      <c r="CO41" s="667"/>
      <c r="CP41" s="667"/>
      <c r="CQ41" s="668"/>
      <c r="CR41" s="628" t="s">
        <v>230</v>
      </c>
      <c r="CS41" s="639"/>
      <c r="CT41" s="639"/>
      <c r="CU41" s="639"/>
      <c r="CV41" s="639"/>
      <c r="CW41" s="639"/>
      <c r="CX41" s="639"/>
      <c r="CY41" s="640"/>
      <c r="CZ41" s="631" t="s">
        <v>230</v>
      </c>
      <c r="DA41" s="641"/>
      <c r="DB41" s="641"/>
      <c r="DC41" s="642"/>
      <c r="DD41" s="634" t="s">
        <v>230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137</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137</v>
      </c>
      <c r="AM42" s="632"/>
      <c r="AN42" s="632"/>
      <c r="AO42" s="657"/>
      <c r="AQ42" s="675" t="s">
        <v>355</v>
      </c>
      <c r="AR42" s="676"/>
      <c r="AS42" s="676"/>
      <c r="AT42" s="676"/>
      <c r="AU42" s="676"/>
      <c r="AV42" s="676"/>
      <c r="AW42" s="676"/>
      <c r="AX42" s="676"/>
      <c r="AY42" s="677"/>
      <c r="AZ42" s="608">
        <v>521177</v>
      </c>
      <c r="BA42" s="643"/>
      <c r="BB42" s="643"/>
      <c r="BC42" s="643"/>
      <c r="BD42" s="609"/>
      <c r="BE42" s="609"/>
      <c r="BF42" s="658"/>
      <c r="BG42" s="673"/>
      <c r="BH42" s="674"/>
      <c r="BI42" s="674"/>
      <c r="BJ42" s="674"/>
      <c r="BK42" s="674"/>
      <c r="BL42" s="223"/>
      <c r="BM42" s="659" t="s">
        <v>356</v>
      </c>
      <c r="BN42" s="659"/>
      <c r="BO42" s="659"/>
      <c r="BP42" s="659"/>
      <c r="BQ42" s="659"/>
      <c r="BR42" s="659"/>
      <c r="BS42" s="659"/>
      <c r="BT42" s="659"/>
      <c r="BU42" s="660"/>
      <c r="BV42" s="608">
        <v>305</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1711261</v>
      </c>
      <c r="CS42" s="639"/>
      <c r="CT42" s="639"/>
      <c r="CU42" s="639"/>
      <c r="CV42" s="639"/>
      <c r="CW42" s="639"/>
      <c r="CX42" s="639"/>
      <c r="CY42" s="640"/>
      <c r="CZ42" s="631">
        <v>10.5</v>
      </c>
      <c r="DA42" s="641"/>
      <c r="DB42" s="641"/>
      <c r="DC42" s="642"/>
      <c r="DD42" s="634">
        <v>1257536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t="s">
        <v>230</v>
      </c>
      <c r="S43" s="629"/>
      <c r="T43" s="629"/>
      <c r="U43" s="629"/>
      <c r="V43" s="629"/>
      <c r="W43" s="629"/>
      <c r="X43" s="629"/>
      <c r="Y43" s="630"/>
      <c r="Z43" s="655" t="s">
        <v>137</v>
      </c>
      <c r="AA43" s="655"/>
      <c r="AB43" s="655"/>
      <c r="AC43" s="655"/>
      <c r="AD43" s="656" t="s">
        <v>137</v>
      </c>
      <c r="AE43" s="656"/>
      <c r="AF43" s="656"/>
      <c r="AG43" s="656"/>
      <c r="AH43" s="656"/>
      <c r="AI43" s="656"/>
      <c r="AJ43" s="656"/>
      <c r="AK43" s="656"/>
      <c r="AL43" s="631" t="s">
        <v>230</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v>1869</v>
      </c>
      <c r="CS43" s="639"/>
      <c r="CT43" s="639"/>
      <c r="CU43" s="639"/>
      <c r="CV43" s="639"/>
      <c r="CW43" s="639"/>
      <c r="CX43" s="639"/>
      <c r="CY43" s="640"/>
      <c r="CZ43" s="631">
        <v>0</v>
      </c>
      <c r="DA43" s="641"/>
      <c r="DB43" s="641"/>
      <c r="DC43" s="642"/>
      <c r="DD43" s="634">
        <v>1869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17792435</v>
      </c>
      <c r="S44" s="643"/>
      <c r="T44" s="643"/>
      <c r="U44" s="643"/>
      <c r="V44" s="643"/>
      <c r="W44" s="643"/>
      <c r="X44" s="643"/>
      <c r="Y44" s="644"/>
      <c r="Z44" s="645">
        <v>100</v>
      </c>
      <c r="AA44" s="645"/>
      <c r="AB44" s="645"/>
      <c r="AC44" s="645"/>
      <c r="AD44" s="646">
        <v>9813564</v>
      </c>
      <c r="AE44" s="646"/>
      <c r="AF44" s="646"/>
      <c r="AG44" s="646"/>
      <c r="AH44" s="646"/>
      <c r="AI44" s="646"/>
      <c r="AJ44" s="646"/>
      <c r="AK44" s="646"/>
      <c r="AL44" s="611">
        <v>100</v>
      </c>
      <c r="AM44" s="647"/>
      <c r="AN44" s="647"/>
      <c r="AO44" s="648"/>
      <c r="CD44" s="649" t="s">
        <v>306</v>
      </c>
      <c r="CE44" s="650"/>
      <c r="CF44" s="625" t="s">
        <v>361</v>
      </c>
      <c r="CG44" s="626"/>
      <c r="CH44" s="626"/>
      <c r="CI44" s="626"/>
      <c r="CJ44" s="626"/>
      <c r="CK44" s="626"/>
      <c r="CL44" s="626"/>
      <c r="CM44" s="626"/>
      <c r="CN44" s="626"/>
      <c r="CO44" s="626"/>
      <c r="CP44" s="626"/>
      <c r="CQ44" s="627"/>
      <c r="CR44" s="628">
        <v>1709263</v>
      </c>
      <c r="CS44" s="629"/>
      <c r="CT44" s="629"/>
      <c r="CU44" s="629"/>
      <c r="CV44" s="629"/>
      <c r="CW44" s="629"/>
      <c r="CX44" s="629"/>
      <c r="CY44" s="630"/>
      <c r="CZ44" s="631">
        <v>10.5</v>
      </c>
      <c r="DA44" s="632"/>
      <c r="DB44" s="632"/>
      <c r="DC44" s="633"/>
      <c r="DD44" s="634">
        <v>1255538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656049</v>
      </c>
      <c r="CS45" s="639"/>
      <c r="CT45" s="639"/>
      <c r="CU45" s="639"/>
      <c r="CV45" s="639"/>
      <c r="CW45" s="639"/>
      <c r="CX45" s="639"/>
      <c r="CY45" s="640"/>
      <c r="CZ45" s="631">
        <v>4</v>
      </c>
      <c r="DA45" s="641"/>
      <c r="DB45" s="641"/>
      <c r="DC45" s="642"/>
      <c r="DD45" s="634">
        <v>282784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1031673</v>
      </c>
      <c r="CS46" s="629"/>
      <c r="CT46" s="629"/>
      <c r="CU46" s="629"/>
      <c r="CV46" s="629"/>
      <c r="CW46" s="629"/>
      <c r="CX46" s="629"/>
      <c r="CY46" s="630"/>
      <c r="CZ46" s="631">
        <v>6.4</v>
      </c>
      <c r="DA46" s="632"/>
      <c r="DB46" s="632"/>
      <c r="DC46" s="633"/>
      <c r="DD46" s="634">
        <v>951213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v>1998</v>
      </c>
      <c r="CS47" s="639"/>
      <c r="CT47" s="639"/>
      <c r="CU47" s="639"/>
      <c r="CV47" s="639"/>
      <c r="CW47" s="639"/>
      <c r="CX47" s="639"/>
      <c r="CY47" s="640"/>
      <c r="CZ47" s="631">
        <v>0</v>
      </c>
      <c r="DA47" s="641"/>
      <c r="DB47" s="641"/>
      <c r="DC47" s="642"/>
      <c r="DD47" s="634">
        <v>1998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16236560</v>
      </c>
      <c r="CS49" s="609"/>
      <c r="CT49" s="609"/>
      <c r="CU49" s="609"/>
      <c r="CV49" s="609"/>
      <c r="CW49" s="609"/>
      <c r="CX49" s="609"/>
      <c r="CY49" s="610"/>
      <c r="CZ49" s="611">
        <v>100</v>
      </c>
      <c r="DA49" s="612"/>
      <c r="DB49" s="612"/>
      <c r="DC49" s="613"/>
      <c r="DD49" s="614">
        <v>11527760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mjVcpCjJG4M4aWqogmeSMnGLnnQqxAJqyogRI11W5/kaOV/ojH0D915+IURI8kYh6R/GGnsAVRzvk4WZvKuCjg==" saltValue="EIPdX3QnjrNeu3XMBAT43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N10"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1" t="s">
        <v>370</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131"/>
      <c r="AX2" s="1131"/>
      <c r="AY2" s="1131"/>
      <c r="AZ2" s="1131"/>
      <c r="BA2" s="1131"/>
      <c r="BB2" s="1131"/>
      <c r="BC2" s="1131"/>
      <c r="BD2" s="1131"/>
      <c r="BE2" s="1131"/>
      <c r="BF2" s="1131"/>
      <c r="BG2" s="1131"/>
      <c r="BH2" s="1131"/>
      <c r="BI2" s="11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2" t="s">
        <v>371</v>
      </c>
      <c r="DK2" s="1133"/>
      <c r="DL2" s="1133"/>
      <c r="DM2" s="1133"/>
      <c r="DN2" s="1133"/>
      <c r="DO2" s="1134"/>
      <c r="DP2" s="231"/>
      <c r="DQ2" s="1132" t="s">
        <v>372</v>
      </c>
      <c r="DR2" s="1133"/>
      <c r="DS2" s="1133"/>
      <c r="DT2" s="1133"/>
      <c r="DU2" s="1133"/>
      <c r="DV2" s="1133"/>
      <c r="DW2" s="1133"/>
      <c r="DX2" s="1133"/>
      <c r="DY2" s="1133"/>
      <c r="DZ2" s="1134"/>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4" t="s">
        <v>373</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0" t="s">
        <v>375</v>
      </c>
      <c r="B5" s="1021"/>
      <c r="C5" s="1021"/>
      <c r="D5" s="1021"/>
      <c r="E5" s="1021"/>
      <c r="F5" s="1021"/>
      <c r="G5" s="1021"/>
      <c r="H5" s="1021"/>
      <c r="I5" s="1021"/>
      <c r="J5" s="1021"/>
      <c r="K5" s="1021"/>
      <c r="L5" s="1021"/>
      <c r="M5" s="1021"/>
      <c r="N5" s="1021"/>
      <c r="O5" s="1021"/>
      <c r="P5" s="1022"/>
      <c r="Q5" s="1026" t="s">
        <v>376</v>
      </c>
      <c r="R5" s="1027"/>
      <c r="S5" s="1027"/>
      <c r="T5" s="1027"/>
      <c r="U5" s="1028"/>
      <c r="V5" s="1026" t="s">
        <v>377</v>
      </c>
      <c r="W5" s="1027"/>
      <c r="X5" s="1027"/>
      <c r="Y5" s="1027"/>
      <c r="Z5" s="1028"/>
      <c r="AA5" s="1026" t="s">
        <v>378</v>
      </c>
      <c r="AB5" s="1027"/>
      <c r="AC5" s="1027"/>
      <c r="AD5" s="1027"/>
      <c r="AE5" s="1027"/>
      <c r="AF5" s="1135" t="s">
        <v>379</v>
      </c>
      <c r="AG5" s="1027"/>
      <c r="AH5" s="1027"/>
      <c r="AI5" s="1027"/>
      <c r="AJ5" s="1040"/>
      <c r="AK5" s="1027" t="s">
        <v>380</v>
      </c>
      <c r="AL5" s="1027"/>
      <c r="AM5" s="1027"/>
      <c r="AN5" s="1027"/>
      <c r="AO5" s="1028"/>
      <c r="AP5" s="1026" t="s">
        <v>381</v>
      </c>
      <c r="AQ5" s="1027"/>
      <c r="AR5" s="1027"/>
      <c r="AS5" s="1027"/>
      <c r="AT5" s="1028"/>
      <c r="AU5" s="1026" t="s">
        <v>382</v>
      </c>
      <c r="AV5" s="1027"/>
      <c r="AW5" s="1027"/>
      <c r="AX5" s="1027"/>
      <c r="AY5" s="1040"/>
      <c r="AZ5" s="235"/>
      <c r="BA5" s="235"/>
      <c r="BB5" s="235"/>
      <c r="BC5" s="235"/>
      <c r="BD5" s="235"/>
      <c r="BE5" s="236"/>
      <c r="BF5" s="236"/>
      <c r="BG5" s="236"/>
      <c r="BH5" s="236"/>
      <c r="BI5" s="236"/>
      <c r="BJ5" s="236"/>
      <c r="BK5" s="236"/>
      <c r="BL5" s="236"/>
      <c r="BM5" s="236"/>
      <c r="BN5" s="236"/>
      <c r="BO5" s="236"/>
      <c r="BP5" s="236"/>
      <c r="BQ5" s="1020" t="s">
        <v>383</v>
      </c>
      <c r="BR5" s="1021"/>
      <c r="BS5" s="1021"/>
      <c r="BT5" s="1021"/>
      <c r="BU5" s="1021"/>
      <c r="BV5" s="1021"/>
      <c r="BW5" s="1021"/>
      <c r="BX5" s="1021"/>
      <c r="BY5" s="1021"/>
      <c r="BZ5" s="1021"/>
      <c r="CA5" s="1021"/>
      <c r="CB5" s="1021"/>
      <c r="CC5" s="1021"/>
      <c r="CD5" s="1021"/>
      <c r="CE5" s="1021"/>
      <c r="CF5" s="1021"/>
      <c r="CG5" s="1022"/>
      <c r="CH5" s="1026" t="s">
        <v>384</v>
      </c>
      <c r="CI5" s="1027"/>
      <c r="CJ5" s="1027"/>
      <c r="CK5" s="1027"/>
      <c r="CL5" s="1028"/>
      <c r="CM5" s="1026" t="s">
        <v>385</v>
      </c>
      <c r="CN5" s="1027"/>
      <c r="CO5" s="1027"/>
      <c r="CP5" s="1027"/>
      <c r="CQ5" s="1028"/>
      <c r="CR5" s="1026" t="s">
        <v>386</v>
      </c>
      <c r="CS5" s="1027"/>
      <c r="CT5" s="1027"/>
      <c r="CU5" s="1027"/>
      <c r="CV5" s="1028"/>
      <c r="CW5" s="1026" t="s">
        <v>387</v>
      </c>
      <c r="CX5" s="1027"/>
      <c r="CY5" s="1027"/>
      <c r="CZ5" s="1027"/>
      <c r="DA5" s="1028"/>
      <c r="DB5" s="1026" t="s">
        <v>388</v>
      </c>
      <c r="DC5" s="1027"/>
      <c r="DD5" s="1027"/>
      <c r="DE5" s="1027"/>
      <c r="DF5" s="1028"/>
      <c r="DG5" s="1125" t="s">
        <v>389</v>
      </c>
      <c r="DH5" s="1126"/>
      <c r="DI5" s="1126"/>
      <c r="DJ5" s="1126"/>
      <c r="DK5" s="1127"/>
      <c r="DL5" s="1125" t="s">
        <v>390</v>
      </c>
      <c r="DM5" s="1126"/>
      <c r="DN5" s="1126"/>
      <c r="DO5" s="1126"/>
      <c r="DP5" s="1127"/>
      <c r="DQ5" s="1026" t="s">
        <v>391</v>
      </c>
      <c r="DR5" s="1027"/>
      <c r="DS5" s="1027"/>
      <c r="DT5" s="1027"/>
      <c r="DU5" s="1028"/>
      <c r="DV5" s="1026" t="s">
        <v>382</v>
      </c>
      <c r="DW5" s="1027"/>
      <c r="DX5" s="1027"/>
      <c r="DY5" s="1027"/>
      <c r="DZ5" s="1040"/>
      <c r="EA5" s="237"/>
    </row>
    <row r="6" spans="1:131" s="238" customFormat="1" ht="26.25" customHeight="1" thickBot="1" x14ac:dyDescent="0.2">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36"/>
      <c r="AG6" s="1030"/>
      <c r="AH6" s="1030"/>
      <c r="AI6" s="1030"/>
      <c r="AJ6" s="1041"/>
      <c r="AK6" s="1030"/>
      <c r="AL6" s="1030"/>
      <c r="AM6" s="1030"/>
      <c r="AN6" s="1030"/>
      <c r="AO6" s="1031"/>
      <c r="AP6" s="1029"/>
      <c r="AQ6" s="1030"/>
      <c r="AR6" s="1030"/>
      <c r="AS6" s="1030"/>
      <c r="AT6" s="1031"/>
      <c r="AU6" s="1029"/>
      <c r="AV6" s="1030"/>
      <c r="AW6" s="1030"/>
      <c r="AX6" s="1030"/>
      <c r="AY6" s="1041"/>
      <c r="AZ6" s="235"/>
      <c r="BA6" s="235"/>
      <c r="BB6" s="235"/>
      <c r="BC6" s="235"/>
      <c r="BD6" s="235"/>
      <c r="BE6" s="236"/>
      <c r="BF6" s="236"/>
      <c r="BG6" s="236"/>
      <c r="BH6" s="236"/>
      <c r="BI6" s="236"/>
      <c r="BJ6" s="236"/>
      <c r="BK6" s="236"/>
      <c r="BL6" s="236"/>
      <c r="BM6" s="236"/>
      <c r="BN6" s="236"/>
      <c r="BO6" s="236"/>
      <c r="BP6" s="236"/>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28"/>
      <c r="DH6" s="1129"/>
      <c r="DI6" s="1129"/>
      <c r="DJ6" s="1129"/>
      <c r="DK6" s="1130"/>
      <c r="DL6" s="1128"/>
      <c r="DM6" s="1129"/>
      <c r="DN6" s="1129"/>
      <c r="DO6" s="1129"/>
      <c r="DP6" s="1130"/>
      <c r="DQ6" s="1029"/>
      <c r="DR6" s="1030"/>
      <c r="DS6" s="1030"/>
      <c r="DT6" s="1030"/>
      <c r="DU6" s="1031"/>
      <c r="DV6" s="1029"/>
      <c r="DW6" s="1030"/>
      <c r="DX6" s="1030"/>
      <c r="DY6" s="1030"/>
      <c r="DZ6" s="1041"/>
      <c r="EA6" s="237"/>
    </row>
    <row r="7" spans="1:131" s="238" customFormat="1" ht="26.25" customHeight="1" thickTop="1" x14ac:dyDescent="0.15">
      <c r="A7" s="239">
        <v>1</v>
      </c>
      <c r="B7" s="1072" t="s">
        <v>392</v>
      </c>
      <c r="C7" s="1073"/>
      <c r="D7" s="1073"/>
      <c r="E7" s="1073"/>
      <c r="F7" s="1073"/>
      <c r="G7" s="1073"/>
      <c r="H7" s="1073"/>
      <c r="I7" s="1073"/>
      <c r="J7" s="1073"/>
      <c r="K7" s="1073"/>
      <c r="L7" s="1073"/>
      <c r="M7" s="1073"/>
      <c r="N7" s="1073"/>
      <c r="O7" s="1073"/>
      <c r="P7" s="1074"/>
      <c r="Q7" s="1112">
        <v>17792</v>
      </c>
      <c r="R7" s="1113"/>
      <c r="S7" s="1113"/>
      <c r="T7" s="1113"/>
      <c r="U7" s="1113"/>
      <c r="V7" s="1113">
        <v>16237</v>
      </c>
      <c r="W7" s="1113"/>
      <c r="X7" s="1113"/>
      <c r="Y7" s="1113"/>
      <c r="Z7" s="1113"/>
      <c r="AA7" s="1113">
        <v>1555</v>
      </c>
      <c r="AB7" s="1113"/>
      <c r="AC7" s="1113"/>
      <c r="AD7" s="1113"/>
      <c r="AE7" s="1114"/>
      <c r="AF7" s="1115">
        <v>1374</v>
      </c>
      <c r="AG7" s="1116"/>
      <c r="AH7" s="1116"/>
      <c r="AI7" s="1116"/>
      <c r="AJ7" s="1117"/>
      <c r="AK7" s="1118">
        <v>1132</v>
      </c>
      <c r="AL7" s="1119"/>
      <c r="AM7" s="1119"/>
      <c r="AN7" s="1119"/>
      <c r="AO7" s="1119"/>
      <c r="AP7" s="1119">
        <v>2124</v>
      </c>
      <c r="AQ7" s="1119"/>
      <c r="AR7" s="1119"/>
      <c r="AS7" s="1119"/>
      <c r="AT7" s="1119"/>
      <c r="AU7" s="1120"/>
      <c r="AV7" s="1120"/>
      <c r="AW7" s="1120"/>
      <c r="AX7" s="1120"/>
      <c r="AY7" s="1121"/>
      <c r="AZ7" s="235"/>
      <c r="BA7" s="235"/>
      <c r="BB7" s="235"/>
      <c r="BC7" s="235"/>
      <c r="BD7" s="235"/>
      <c r="BE7" s="236"/>
      <c r="BF7" s="236"/>
      <c r="BG7" s="236"/>
      <c r="BH7" s="236"/>
      <c r="BI7" s="236"/>
      <c r="BJ7" s="236"/>
      <c r="BK7" s="236"/>
      <c r="BL7" s="236"/>
      <c r="BM7" s="236"/>
      <c r="BN7" s="236"/>
      <c r="BO7" s="236"/>
      <c r="BP7" s="236"/>
      <c r="BQ7" s="239">
        <v>1</v>
      </c>
      <c r="BR7" s="240"/>
      <c r="BS7" s="1122" t="s">
        <v>612</v>
      </c>
      <c r="BT7" s="1123"/>
      <c r="BU7" s="1123"/>
      <c r="BV7" s="1123"/>
      <c r="BW7" s="1123"/>
      <c r="BX7" s="1123"/>
      <c r="BY7" s="1123"/>
      <c r="BZ7" s="1123"/>
      <c r="CA7" s="1123"/>
      <c r="CB7" s="1123"/>
      <c r="CC7" s="1123"/>
      <c r="CD7" s="1123"/>
      <c r="CE7" s="1123"/>
      <c r="CF7" s="1123"/>
      <c r="CG7" s="1124"/>
      <c r="CH7" s="1109">
        <v>10</v>
      </c>
      <c r="CI7" s="1110"/>
      <c r="CJ7" s="1110"/>
      <c r="CK7" s="1110"/>
      <c r="CL7" s="1111"/>
      <c r="CM7" s="1109">
        <v>292</v>
      </c>
      <c r="CN7" s="1110"/>
      <c r="CO7" s="1110"/>
      <c r="CP7" s="1110"/>
      <c r="CQ7" s="1111"/>
      <c r="CR7" s="1109">
        <v>5</v>
      </c>
      <c r="CS7" s="1110"/>
      <c r="CT7" s="1110"/>
      <c r="CU7" s="1110"/>
      <c r="CV7" s="1111"/>
      <c r="CW7" s="1109" t="s">
        <v>613</v>
      </c>
      <c r="CX7" s="1110"/>
      <c r="CY7" s="1110"/>
      <c r="CZ7" s="1110"/>
      <c r="DA7" s="1111"/>
      <c r="DB7" s="1109" t="s">
        <v>613</v>
      </c>
      <c r="DC7" s="1110"/>
      <c r="DD7" s="1110"/>
      <c r="DE7" s="1110"/>
      <c r="DF7" s="1111"/>
      <c r="DG7" s="1109" t="s">
        <v>613</v>
      </c>
      <c r="DH7" s="1110"/>
      <c r="DI7" s="1110"/>
      <c r="DJ7" s="1110"/>
      <c r="DK7" s="1111"/>
      <c r="DL7" s="1109" t="s">
        <v>613</v>
      </c>
      <c r="DM7" s="1110"/>
      <c r="DN7" s="1110"/>
      <c r="DO7" s="1110"/>
      <c r="DP7" s="1111"/>
      <c r="DQ7" s="1109" t="s">
        <v>613</v>
      </c>
      <c r="DR7" s="1110"/>
      <c r="DS7" s="1110"/>
      <c r="DT7" s="1110"/>
      <c r="DU7" s="1111"/>
      <c r="DV7" s="1122"/>
      <c r="DW7" s="1123"/>
      <c r="DX7" s="1123"/>
      <c r="DY7" s="1123"/>
      <c r="DZ7" s="1137"/>
      <c r="EA7" s="237"/>
    </row>
    <row r="8" spans="1:131" s="238" customFormat="1" ht="26.25" customHeight="1" x14ac:dyDescent="0.15">
      <c r="A8" s="241">
        <v>2</v>
      </c>
      <c r="B8" s="1055"/>
      <c r="C8" s="1056"/>
      <c r="D8" s="1056"/>
      <c r="E8" s="1056"/>
      <c r="F8" s="1056"/>
      <c r="G8" s="1056"/>
      <c r="H8" s="1056"/>
      <c r="I8" s="1056"/>
      <c r="J8" s="1056"/>
      <c r="K8" s="1056"/>
      <c r="L8" s="1056"/>
      <c r="M8" s="1056"/>
      <c r="N8" s="1056"/>
      <c r="O8" s="1056"/>
      <c r="P8" s="1057"/>
      <c r="Q8" s="1063"/>
      <c r="R8" s="1064"/>
      <c r="S8" s="1064"/>
      <c r="T8" s="1064"/>
      <c r="U8" s="1064"/>
      <c r="V8" s="1064"/>
      <c r="W8" s="1064"/>
      <c r="X8" s="1064"/>
      <c r="Y8" s="1064"/>
      <c r="Z8" s="1064"/>
      <c r="AA8" s="1064"/>
      <c r="AB8" s="1064"/>
      <c r="AC8" s="1064"/>
      <c r="AD8" s="1064"/>
      <c r="AE8" s="1065"/>
      <c r="AF8" s="1060"/>
      <c r="AG8" s="1061"/>
      <c r="AH8" s="1061"/>
      <c r="AI8" s="1061"/>
      <c r="AJ8" s="1062"/>
      <c r="AK8" s="1105"/>
      <c r="AL8" s="1106"/>
      <c r="AM8" s="1106"/>
      <c r="AN8" s="1106"/>
      <c r="AO8" s="1106"/>
      <c r="AP8" s="1106"/>
      <c r="AQ8" s="1106"/>
      <c r="AR8" s="1106"/>
      <c r="AS8" s="1106"/>
      <c r="AT8" s="1106"/>
      <c r="AU8" s="1107"/>
      <c r="AV8" s="1107"/>
      <c r="AW8" s="1107"/>
      <c r="AX8" s="1107"/>
      <c r="AY8" s="1108"/>
      <c r="AZ8" s="235"/>
      <c r="BA8" s="235"/>
      <c r="BB8" s="235"/>
      <c r="BC8" s="235"/>
      <c r="BD8" s="235"/>
      <c r="BE8" s="236"/>
      <c r="BF8" s="236"/>
      <c r="BG8" s="236"/>
      <c r="BH8" s="236"/>
      <c r="BI8" s="236"/>
      <c r="BJ8" s="236"/>
      <c r="BK8" s="236"/>
      <c r="BL8" s="236"/>
      <c r="BM8" s="236"/>
      <c r="BN8" s="236"/>
      <c r="BO8" s="236"/>
      <c r="BP8" s="236"/>
      <c r="BQ8" s="241">
        <v>2</v>
      </c>
      <c r="BR8" s="242"/>
      <c r="BS8" s="1017"/>
      <c r="BT8" s="1018"/>
      <c r="BU8" s="1018"/>
      <c r="BV8" s="1018"/>
      <c r="BW8" s="1018"/>
      <c r="BX8" s="1018"/>
      <c r="BY8" s="1018"/>
      <c r="BZ8" s="1018"/>
      <c r="CA8" s="1018"/>
      <c r="CB8" s="1018"/>
      <c r="CC8" s="1018"/>
      <c r="CD8" s="1018"/>
      <c r="CE8" s="1018"/>
      <c r="CF8" s="1018"/>
      <c r="CG8" s="1039"/>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7"/>
      <c r="DW8" s="1018"/>
      <c r="DX8" s="1018"/>
      <c r="DY8" s="1018"/>
      <c r="DZ8" s="1019"/>
      <c r="EA8" s="237"/>
    </row>
    <row r="9" spans="1:131" s="238" customFormat="1" ht="26.25" customHeight="1" x14ac:dyDescent="0.15">
      <c r="A9" s="241">
        <v>3</v>
      </c>
      <c r="B9" s="1055"/>
      <c r="C9" s="1056"/>
      <c r="D9" s="1056"/>
      <c r="E9" s="1056"/>
      <c r="F9" s="1056"/>
      <c r="G9" s="1056"/>
      <c r="H9" s="1056"/>
      <c r="I9" s="1056"/>
      <c r="J9" s="1056"/>
      <c r="K9" s="1056"/>
      <c r="L9" s="1056"/>
      <c r="M9" s="1056"/>
      <c r="N9" s="1056"/>
      <c r="O9" s="1056"/>
      <c r="P9" s="1057"/>
      <c r="Q9" s="1063"/>
      <c r="R9" s="1064"/>
      <c r="S9" s="1064"/>
      <c r="T9" s="1064"/>
      <c r="U9" s="1064"/>
      <c r="V9" s="1064"/>
      <c r="W9" s="1064"/>
      <c r="X9" s="1064"/>
      <c r="Y9" s="1064"/>
      <c r="Z9" s="1064"/>
      <c r="AA9" s="1064"/>
      <c r="AB9" s="1064"/>
      <c r="AC9" s="1064"/>
      <c r="AD9" s="1064"/>
      <c r="AE9" s="1065"/>
      <c r="AF9" s="1060"/>
      <c r="AG9" s="1061"/>
      <c r="AH9" s="1061"/>
      <c r="AI9" s="1061"/>
      <c r="AJ9" s="1062"/>
      <c r="AK9" s="1105"/>
      <c r="AL9" s="1106"/>
      <c r="AM9" s="1106"/>
      <c r="AN9" s="1106"/>
      <c r="AO9" s="1106"/>
      <c r="AP9" s="1106"/>
      <c r="AQ9" s="1106"/>
      <c r="AR9" s="1106"/>
      <c r="AS9" s="1106"/>
      <c r="AT9" s="1106"/>
      <c r="AU9" s="1107"/>
      <c r="AV9" s="1107"/>
      <c r="AW9" s="1107"/>
      <c r="AX9" s="1107"/>
      <c r="AY9" s="1108"/>
      <c r="AZ9" s="235"/>
      <c r="BA9" s="235"/>
      <c r="BB9" s="235"/>
      <c r="BC9" s="235"/>
      <c r="BD9" s="235"/>
      <c r="BE9" s="236"/>
      <c r="BF9" s="236"/>
      <c r="BG9" s="236"/>
      <c r="BH9" s="236"/>
      <c r="BI9" s="236"/>
      <c r="BJ9" s="236"/>
      <c r="BK9" s="236"/>
      <c r="BL9" s="236"/>
      <c r="BM9" s="236"/>
      <c r="BN9" s="236"/>
      <c r="BO9" s="236"/>
      <c r="BP9" s="236"/>
      <c r="BQ9" s="241">
        <v>3</v>
      </c>
      <c r="BR9" s="242"/>
      <c r="BS9" s="1017"/>
      <c r="BT9" s="1018"/>
      <c r="BU9" s="1018"/>
      <c r="BV9" s="1018"/>
      <c r="BW9" s="1018"/>
      <c r="BX9" s="1018"/>
      <c r="BY9" s="1018"/>
      <c r="BZ9" s="1018"/>
      <c r="CA9" s="1018"/>
      <c r="CB9" s="1018"/>
      <c r="CC9" s="1018"/>
      <c r="CD9" s="1018"/>
      <c r="CE9" s="1018"/>
      <c r="CF9" s="1018"/>
      <c r="CG9" s="1039"/>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7"/>
      <c r="DW9" s="1018"/>
      <c r="DX9" s="1018"/>
      <c r="DY9" s="1018"/>
      <c r="DZ9" s="1019"/>
      <c r="EA9" s="237"/>
    </row>
    <row r="10" spans="1:131" s="238" customFormat="1" ht="26.25" customHeight="1" x14ac:dyDescent="0.15">
      <c r="A10" s="241">
        <v>4</v>
      </c>
      <c r="B10" s="1055"/>
      <c r="C10" s="1056"/>
      <c r="D10" s="1056"/>
      <c r="E10" s="1056"/>
      <c r="F10" s="1056"/>
      <c r="G10" s="1056"/>
      <c r="H10" s="1056"/>
      <c r="I10" s="1056"/>
      <c r="J10" s="1056"/>
      <c r="K10" s="1056"/>
      <c r="L10" s="1056"/>
      <c r="M10" s="1056"/>
      <c r="N10" s="1056"/>
      <c r="O10" s="1056"/>
      <c r="P10" s="1057"/>
      <c r="Q10" s="1063"/>
      <c r="R10" s="1064"/>
      <c r="S10" s="1064"/>
      <c r="T10" s="1064"/>
      <c r="U10" s="1064"/>
      <c r="V10" s="1064"/>
      <c r="W10" s="1064"/>
      <c r="X10" s="1064"/>
      <c r="Y10" s="1064"/>
      <c r="Z10" s="1064"/>
      <c r="AA10" s="1064"/>
      <c r="AB10" s="1064"/>
      <c r="AC10" s="1064"/>
      <c r="AD10" s="1064"/>
      <c r="AE10" s="1065"/>
      <c r="AF10" s="1060"/>
      <c r="AG10" s="1061"/>
      <c r="AH10" s="1061"/>
      <c r="AI10" s="1061"/>
      <c r="AJ10" s="1062"/>
      <c r="AK10" s="1105"/>
      <c r="AL10" s="1106"/>
      <c r="AM10" s="1106"/>
      <c r="AN10" s="1106"/>
      <c r="AO10" s="1106"/>
      <c r="AP10" s="1106"/>
      <c r="AQ10" s="1106"/>
      <c r="AR10" s="1106"/>
      <c r="AS10" s="1106"/>
      <c r="AT10" s="1106"/>
      <c r="AU10" s="1107"/>
      <c r="AV10" s="1107"/>
      <c r="AW10" s="1107"/>
      <c r="AX10" s="1107"/>
      <c r="AY10" s="1108"/>
      <c r="AZ10" s="235"/>
      <c r="BA10" s="235"/>
      <c r="BB10" s="235"/>
      <c r="BC10" s="235"/>
      <c r="BD10" s="235"/>
      <c r="BE10" s="236"/>
      <c r="BF10" s="236"/>
      <c r="BG10" s="236"/>
      <c r="BH10" s="236"/>
      <c r="BI10" s="236"/>
      <c r="BJ10" s="236"/>
      <c r="BK10" s="236"/>
      <c r="BL10" s="236"/>
      <c r="BM10" s="236"/>
      <c r="BN10" s="236"/>
      <c r="BO10" s="236"/>
      <c r="BP10" s="236"/>
      <c r="BQ10" s="241">
        <v>4</v>
      </c>
      <c r="BR10" s="242"/>
      <c r="BS10" s="1017"/>
      <c r="BT10" s="1018"/>
      <c r="BU10" s="1018"/>
      <c r="BV10" s="1018"/>
      <c r="BW10" s="1018"/>
      <c r="BX10" s="1018"/>
      <c r="BY10" s="1018"/>
      <c r="BZ10" s="1018"/>
      <c r="CA10" s="1018"/>
      <c r="CB10" s="1018"/>
      <c r="CC10" s="1018"/>
      <c r="CD10" s="1018"/>
      <c r="CE10" s="1018"/>
      <c r="CF10" s="1018"/>
      <c r="CG10" s="1039"/>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7"/>
      <c r="DW10" s="1018"/>
      <c r="DX10" s="1018"/>
      <c r="DY10" s="1018"/>
      <c r="DZ10" s="1019"/>
      <c r="EA10" s="237"/>
    </row>
    <row r="11" spans="1:131" s="238" customFormat="1" ht="26.25" customHeight="1" x14ac:dyDescent="0.15">
      <c r="A11" s="241">
        <v>5</v>
      </c>
      <c r="B11" s="1055"/>
      <c r="C11" s="1056"/>
      <c r="D11" s="1056"/>
      <c r="E11" s="1056"/>
      <c r="F11" s="1056"/>
      <c r="G11" s="1056"/>
      <c r="H11" s="1056"/>
      <c r="I11" s="1056"/>
      <c r="J11" s="1056"/>
      <c r="K11" s="1056"/>
      <c r="L11" s="1056"/>
      <c r="M11" s="1056"/>
      <c r="N11" s="1056"/>
      <c r="O11" s="1056"/>
      <c r="P11" s="1057"/>
      <c r="Q11" s="1063"/>
      <c r="R11" s="1064"/>
      <c r="S11" s="1064"/>
      <c r="T11" s="1064"/>
      <c r="U11" s="1064"/>
      <c r="V11" s="1064"/>
      <c r="W11" s="1064"/>
      <c r="X11" s="1064"/>
      <c r="Y11" s="1064"/>
      <c r="Z11" s="1064"/>
      <c r="AA11" s="1064"/>
      <c r="AB11" s="1064"/>
      <c r="AC11" s="1064"/>
      <c r="AD11" s="1064"/>
      <c r="AE11" s="1065"/>
      <c r="AF11" s="1060"/>
      <c r="AG11" s="1061"/>
      <c r="AH11" s="1061"/>
      <c r="AI11" s="1061"/>
      <c r="AJ11" s="1062"/>
      <c r="AK11" s="1105"/>
      <c r="AL11" s="1106"/>
      <c r="AM11" s="1106"/>
      <c r="AN11" s="1106"/>
      <c r="AO11" s="1106"/>
      <c r="AP11" s="1106"/>
      <c r="AQ11" s="1106"/>
      <c r="AR11" s="1106"/>
      <c r="AS11" s="1106"/>
      <c r="AT11" s="1106"/>
      <c r="AU11" s="1107"/>
      <c r="AV11" s="1107"/>
      <c r="AW11" s="1107"/>
      <c r="AX11" s="1107"/>
      <c r="AY11" s="1108"/>
      <c r="AZ11" s="235"/>
      <c r="BA11" s="235"/>
      <c r="BB11" s="235"/>
      <c r="BC11" s="235"/>
      <c r="BD11" s="235"/>
      <c r="BE11" s="236"/>
      <c r="BF11" s="236"/>
      <c r="BG11" s="236"/>
      <c r="BH11" s="236"/>
      <c r="BI11" s="236"/>
      <c r="BJ11" s="236"/>
      <c r="BK11" s="236"/>
      <c r="BL11" s="236"/>
      <c r="BM11" s="236"/>
      <c r="BN11" s="236"/>
      <c r="BO11" s="236"/>
      <c r="BP11" s="236"/>
      <c r="BQ11" s="241">
        <v>5</v>
      </c>
      <c r="BR11" s="242"/>
      <c r="BS11" s="1017"/>
      <c r="BT11" s="1018"/>
      <c r="BU11" s="1018"/>
      <c r="BV11" s="1018"/>
      <c r="BW11" s="1018"/>
      <c r="BX11" s="1018"/>
      <c r="BY11" s="1018"/>
      <c r="BZ11" s="1018"/>
      <c r="CA11" s="1018"/>
      <c r="CB11" s="1018"/>
      <c r="CC11" s="1018"/>
      <c r="CD11" s="1018"/>
      <c r="CE11" s="1018"/>
      <c r="CF11" s="1018"/>
      <c r="CG11" s="1039"/>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7"/>
      <c r="DW11" s="1018"/>
      <c r="DX11" s="1018"/>
      <c r="DY11" s="1018"/>
      <c r="DZ11" s="1019"/>
      <c r="EA11" s="237"/>
    </row>
    <row r="12" spans="1:131" s="238" customFormat="1" ht="26.25" customHeight="1" x14ac:dyDescent="0.15">
      <c r="A12" s="241">
        <v>6</v>
      </c>
      <c r="B12" s="1055"/>
      <c r="C12" s="1056"/>
      <c r="D12" s="1056"/>
      <c r="E12" s="1056"/>
      <c r="F12" s="1056"/>
      <c r="G12" s="1056"/>
      <c r="H12" s="1056"/>
      <c r="I12" s="1056"/>
      <c r="J12" s="1056"/>
      <c r="K12" s="1056"/>
      <c r="L12" s="1056"/>
      <c r="M12" s="1056"/>
      <c r="N12" s="1056"/>
      <c r="O12" s="1056"/>
      <c r="P12" s="1057"/>
      <c r="Q12" s="1063"/>
      <c r="R12" s="1064"/>
      <c r="S12" s="1064"/>
      <c r="T12" s="1064"/>
      <c r="U12" s="1064"/>
      <c r="V12" s="1064"/>
      <c r="W12" s="1064"/>
      <c r="X12" s="1064"/>
      <c r="Y12" s="1064"/>
      <c r="Z12" s="1064"/>
      <c r="AA12" s="1064"/>
      <c r="AB12" s="1064"/>
      <c r="AC12" s="1064"/>
      <c r="AD12" s="1064"/>
      <c r="AE12" s="1065"/>
      <c r="AF12" s="1060"/>
      <c r="AG12" s="1061"/>
      <c r="AH12" s="1061"/>
      <c r="AI12" s="1061"/>
      <c r="AJ12" s="1062"/>
      <c r="AK12" s="1105"/>
      <c r="AL12" s="1106"/>
      <c r="AM12" s="1106"/>
      <c r="AN12" s="1106"/>
      <c r="AO12" s="1106"/>
      <c r="AP12" s="1106"/>
      <c r="AQ12" s="1106"/>
      <c r="AR12" s="1106"/>
      <c r="AS12" s="1106"/>
      <c r="AT12" s="1106"/>
      <c r="AU12" s="1107"/>
      <c r="AV12" s="1107"/>
      <c r="AW12" s="1107"/>
      <c r="AX12" s="1107"/>
      <c r="AY12" s="1108"/>
      <c r="AZ12" s="235"/>
      <c r="BA12" s="235"/>
      <c r="BB12" s="235"/>
      <c r="BC12" s="235"/>
      <c r="BD12" s="235"/>
      <c r="BE12" s="236"/>
      <c r="BF12" s="236"/>
      <c r="BG12" s="236"/>
      <c r="BH12" s="236"/>
      <c r="BI12" s="236"/>
      <c r="BJ12" s="236"/>
      <c r="BK12" s="236"/>
      <c r="BL12" s="236"/>
      <c r="BM12" s="236"/>
      <c r="BN12" s="236"/>
      <c r="BO12" s="236"/>
      <c r="BP12" s="236"/>
      <c r="BQ12" s="241">
        <v>6</v>
      </c>
      <c r="BR12" s="242"/>
      <c r="BS12" s="1017"/>
      <c r="BT12" s="1018"/>
      <c r="BU12" s="1018"/>
      <c r="BV12" s="1018"/>
      <c r="BW12" s="1018"/>
      <c r="BX12" s="1018"/>
      <c r="BY12" s="1018"/>
      <c r="BZ12" s="1018"/>
      <c r="CA12" s="1018"/>
      <c r="CB12" s="1018"/>
      <c r="CC12" s="1018"/>
      <c r="CD12" s="1018"/>
      <c r="CE12" s="1018"/>
      <c r="CF12" s="1018"/>
      <c r="CG12" s="1039"/>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37"/>
    </row>
    <row r="13" spans="1:131" s="238" customFormat="1" ht="26.25" customHeight="1" x14ac:dyDescent="0.15">
      <c r="A13" s="241">
        <v>7</v>
      </c>
      <c r="B13" s="1055"/>
      <c r="C13" s="1056"/>
      <c r="D13" s="1056"/>
      <c r="E13" s="1056"/>
      <c r="F13" s="1056"/>
      <c r="G13" s="1056"/>
      <c r="H13" s="1056"/>
      <c r="I13" s="1056"/>
      <c r="J13" s="1056"/>
      <c r="K13" s="1056"/>
      <c r="L13" s="1056"/>
      <c r="M13" s="1056"/>
      <c r="N13" s="1056"/>
      <c r="O13" s="1056"/>
      <c r="P13" s="1057"/>
      <c r="Q13" s="1063"/>
      <c r="R13" s="1064"/>
      <c r="S13" s="1064"/>
      <c r="T13" s="1064"/>
      <c r="U13" s="1064"/>
      <c r="V13" s="1064"/>
      <c r="W13" s="1064"/>
      <c r="X13" s="1064"/>
      <c r="Y13" s="1064"/>
      <c r="Z13" s="1064"/>
      <c r="AA13" s="1064"/>
      <c r="AB13" s="1064"/>
      <c r="AC13" s="1064"/>
      <c r="AD13" s="1064"/>
      <c r="AE13" s="1065"/>
      <c r="AF13" s="1060"/>
      <c r="AG13" s="1061"/>
      <c r="AH13" s="1061"/>
      <c r="AI13" s="1061"/>
      <c r="AJ13" s="1062"/>
      <c r="AK13" s="1105"/>
      <c r="AL13" s="1106"/>
      <c r="AM13" s="1106"/>
      <c r="AN13" s="1106"/>
      <c r="AO13" s="1106"/>
      <c r="AP13" s="1106"/>
      <c r="AQ13" s="1106"/>
      <c r="AR13" s="1106"/>
      <c r="AS13" s="1106"/>
      <c r="AT13" s="1106"/>
      <c r="AU13" s="1107"/>
      <c r="AV13" s="1107"/>
      <c r="AW13" s="1107"/>
      <c r="AX13" s="1107"/>
      <c r="AY13" s="1108"/>
      <c r="AZ13" s="235"/>
      <c r="BA13" s="235"/>
      <c r="BB13" s="235"/>
      <c r="BC13" s="235"/>
      <c r="BD13" s="235"/>
      <c r="BE13" s="236"/>
      <c r="BF13" s="236"/>
      <c r="BG13" s="236"/>
      <c r="BH13" s="236"/>
      <c r="BI13" s="236"/>
      <c r="BJ13" s="236"/>
      <c r="BK13" s="236"/>
      <c r="BL13" s="236"/>
      <c r="BM13" s="236"/>
      <c r="BN13" s="236"/>
      <c r="BO13" s="236"/>
      <c r="BP13" s="236"/>
      <c r="BQ13" s="241">
        <v>7</v>
      </c>
      <c r="BR13" s="242"/>
      <c r="BS13" s="1017"/>
      <c r="BT13" s="1018"/>
      <c r="BU13" s="1018"/>
      <c r="BV13" s="1018"/>
      <c r="BW13" s="1018"/>
      <c r="BX13" s="1018"/>
      <c r="BY13" s="1018"/>
      <c r="BZ13" s="1018"/>
      <c r="CA13" s="1018"/>
      <c r="CB13" s="1018"/>
      <c r="CC13" s="1018"/>
      <c r="CD13" s="1018"/>
      <c r="CE13" s="1018"/>
      <c r="CF13" s="1018"/>
      <c r="CG13" s="1039"/>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37"/>
    </row>
    <row r="14" spans="1:131" s="238" customFormat="1" ht="26.25" customHeight="1" x14ac:dyDescent="0.15">
      <c r="A14" s="241">
        <v>8</v>
      </c>
      <c r="B14" s="1055"/>
      <c r="C14" s="1056"/>
      <c r="D14" s="1056"/>
      <c r="E14" s="1056"/>
      <c r="F14" s="1056"/>
      <c r="G14" s="1056"/>
      <c r="H14" s="1056"/>
      <c r="I14" s="1056"/>
      <c r="J14" s="1056"/>
      <c r="K14" s="1056"/>
      <c r="L14" s="1056"/>
      <c r="M14" s="1056"/>
      <c r="N14" s="1056"/>
      <c r="O14" s="1056"/>
      <c r="P14" s="1057"/>
      <c r="Q14" s="1063"/>
      <c r="R14" s="1064"/>
      <c r="S14" s="1064"/>
      <c r="T14" s="1064"/>
      <c r="U14" s="1064"/>
      <c r="V14" s="1064"/>
      <c r="W14" s="1064"/>
      <c r="X14" s="1064"/>
      <c r="Y14" s="1064"/>
      <c r="Z14" s="1064"/>
      <c r="AA14" s="1064"/>
      <c r="AB14" s="1064"/>
      <c r="AC14" s="1064"/>
      <c r="AD14" s="1064"/>
      <c r="AE14" s="1065"/>
      <c r="AF14" s="1060"/>
      <c r="AG14" s="1061"/>
      <c r="AH14" s="1061"/>
      <c r="AI14" s="1061"/>
      <c r="AJ14" s="1062"/>
      <c r="AK14" s="1105"/>
      <c r="AL14" s="1106"/>
      <c r="AM14" s="1106"/>
      <c r="AN14" s="1106"/>
      <c r="AO14" s="1106"/>
      <c r="AP14" s="1106"/>
      <c r="AQ14" s="1106"/>
      <c r="AR14" s="1106"/>
      <c r="AS14" s="1106"/>
      <c r="AT14" s="1106"/>
      <c r="AU14" s="1107"/>
      <c r="AV14" s="1107"/>
      <c r="AW14" s="1107"/>
      <c r="AX14" s="1107"/>
      <c r="AY14" s="1108"/>
      <c r="AZ14" s="235"/>
      <c r="BA14" s="235"/>
      <c r="BB14" s="235"/>
      <c r="BC14" s="235"/>
      <c r="BD14" s="235"/>
      <c r="BE14" s="236"/>
      <c r="BF14" s="236"/>
      <c r="BG14" s="236"/>
      <c r="BH14" s="236"/>
      <c r="BI14" s="236"/>
      <c r="BJ14" s="236"/>
      <c r="BK14" s="236"/>
      <c r="BL14" s="236"/>
      <c r="BM14" s="236"/>
      <c r="BN14" s="236"/>
      <c r="BO14" s="236"/>
      <c r="BP14" s="236"/>
      <c r="BQ14" s="241">
        <v>8</v>
      </c>
      <c r="BR14" s="242"/>
      <c r="BS14" s="1017"/>
      <c r="BT14" s="1018"/>
      <c r="BU14" s="1018"/>
      <c r="BV14" s="1018"/>
      <c r="BW14" s="1018"/>
      <c r="BX14" s="1018"/>
      <c r="BY14" s="1018"/>
      <c r="BZ14" s="1018"/>
      <c r="CA14" s="1018"/>
      <c r="CB14" s="1018"/>
      <c r="CC14" s="1018"/>
      <c r="CD14" s="1018"/>
      <c r="CE14" s="1018"/>
      <c r="CF14" s="1018"/>
      <c r="CG14" s="1039"/>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37"/>
    </row>
    <row r="15" spans="1:131" s="238" customFormat="1" ht="26.25" customHeight="1" x14ac:dyDescent="0.15">
      <c r="A15" s="241">
        <v>9</v>
      </c>
      <c r="B15" s="1055"/>
      <c r="C15" s="1056"/>
      <c r="D15" s="1056"/>
      <c r="E15" s="1056"/>
      <c r="F15" s="1056"/>
      <c r="G15" s="1056"/>
      <c r="H15" s="1056"/>
      <c r="I15" s="1056"/>
      <c r="J15" s="1056"/>
      <c r="K15" s="1056"/>
      <c r="L15" s="1056"/>
      <c r="M15" s="1056"/>
      <c r="N15" s="1056"/>
      <c r="O15" s="1056"/>
      <c r="P15" s="1057"/>
      <c r="Q15" s="1063"/>
      <c r="R15" s="1064"/>
      <c r="S15" s="1064"/>
      <c r="T15" s="1064"/>
      <c r="U15" s="1064"/>
      <c r="V15" s="1064"/>
      <c r="W15" s="1064"/>
      <c r="X15" s="1064"/>
      <c r="Y15" s="1064"/>
      <c r="Z15" s="1064"/>
      <c r="AA15" s="1064"/>
      <c r="AB15" s="1064"/>
      <c r="AC15" s="1064"/>
      <c r="AD15" s="1064"/>
      <c r="AE15" s="1065"/>
      <c r="AF15" s="1060"/>
      <c r="AG15" s="1061"/>
      <c r="AH15" s="1061"/>
      <c r="AI15" s="1061"/>
      <c r="AJ15" s="1062"/>
      <c r="AK15" s="1105"/>
      <c r="AL15" s="1106"/>
      <c r="AM15" s="1106"/>
      <c r="AN15" s="1106"/>
      <c r="AO15" s="1106"/>
      <c r="AP15" s="1106"/>
      <c r="AQ15" s="1106"/>
      <c r="AR15" s="1106"/>
      <c r="AS15" s="1106"/>
      <c r="AT15" s="1106"/>
      <c r="AU15" s="1107"/>
      <c r="AV15" s="1107"/>
      <c r="AW15" s="1107"/>
      <c r="AX15" s="1107"/>
      <c r="AY15" s="1108"/>
      <c r="AZ15" s="235"/>
      <c r="BA15" s="235"/>
      <c r="BB15" s="235"/>
      <c r="BC15" s="235"/>
      <c r="BD15" s="235"/>
      <c r="BE15" s="236"/>
      <c r="BF15" s="236"/>
      <c r="BG15" s="236"/>
      <c r="BH15" s="236"/>
      <c r="BI15" s="236"/>
      <c r="BJ15" s="236"/>
      <c r="BK15" s="236"/>
      <c r="BL15" s="236"/>
      <c r="BM15" s="236"/>
      <c r="BN15" s="236"/>
      <c r="BO15" s="236"/>
      <c r="BP15" s="236"/>
      <c r="BQ15" s="241">
        <v>9</v>
      </c>
      <c r="BR15" s="242"/>
      <c r="BS15" s="1017"/>
      <c r="BT15" s="1018"/>
      <c r="BU15" s="1018"/>
      <c r="BV15" s="1018"/>
      <c r="BW15" s="1018"/>
      <c r="BX15" s="1018"/>
      <c r="BY15" s="1018"/>
      <c r="BZ15" s="1018"/>
      <c r="CA15" s="1018"/>
      <c r="CB15" s="1018"/>
      <c r="CC15" s="1018"/>
      <c r="CD15" s="1018"/>
      <c r="CE15" s="1018"/>
      <c r="CF15" s="1018"/>
      <c r="CG15" s="1039"/>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37"/>
    </row>
    <row r="16" spans="1:131" s="238" customFormat="1" ht="26.25" customHeight="1" x14ac:dyDescent="0.15">
      <c r="A16" s="241">
        <v>10</v>
      </c>
      <c r="B16" s="1055"/>
      <c r="C16" s="1056"/>
      <c r="D16" s="1056"/>
      <c r="E16" s="1056"/>
      <c r="F16" s="1056"/>
      <c r="G16" s="1056"/>
      <c r="H16" s="1056"/>
      <c r="I16" s="1056"/>
      <c r="J16" s="1056"/>
      <c r="K16" s="1056"/>
      <c r="L16" s="1056"/>
      <c r="M16" s="1056"/>
      <c r="N16" s="1056"/>
      <c r="O16" s="1056"/>
      <c r="P16" s="1057"/>
      <c r="Q16" s="1063"/>
      <c r="R16" s="1064"/>
      <c r="S16" s="1064"/>
      <c r="T16" s="1064"/>
      <c r="U16" s="1064"/>
      <c r="V16" s="1064"/>
      <c r="W16" s="1064"/>
      <c r="X16" s="1064"/>
      <c r="Y16" s="1064"/>
      <c r="Z16" s="1064"/>
      <c r="AA16" s="1064"/>
      <c r="AB16" s="1064"/>
      <c r="AC16" s="1064"/>
      <c r="AD16" s="1064"/>
      <c r="AE16" s="1065"/>
      <c r="AF16" s="1060"/>
      <c r="AG16" s="1061"/>
      <c r="AH16" s="1061"/>
      <c r="AI16" s="1061"/>
      <c r="AJ16" s="1062"/>
      <c r="AK16" s="1105"/>
      <c r="AL16" s="1106"/>
      <c r="AM16" s="1106"/>
      <c r="AN16" s="1106"/>
      <c r="AO16" s="1106"/>
      <c r="AP16" s="1106"/>
      <c r="AQ16" s="1106"/>
      <c r="AR16" s="1106"/>
      <c r="AS16" s="1106"/>
      <c r="AT16" s="1106"/>
      <c r="AU16" s="1107"/>
      <c r="AV16" s="1107"/>
      <c r="AW16" s="1107"/>
      <c r="AX16" s="1107"/>
      <c r="AY16" s="1108"/>
      <c r="AZ16" s="235"/>
      <c r="BA16" s="235"/>
      <c r="BB16" s="235"/>
      <c r="BC16" s="235"/>
      <c r="BD16" s="235"/>
      <c r="BE16" s="236"/>
      <c r="BF16" s="236"/>
      <c r="BG16" s="236"/>
      <c r="BH16" s="236"/>
      <c r="BI16" s="236"/>
      <c r="BJ16" s="236"/>
      <c r="BK16" s="236"/>
      <c r="BL16" s="236"/>
      <c r="BM16" s="236"/>
      <c r="BN16" s="236"/>
      <c r="BO16" s="236"/>
      <c r="BP16" s="236"/>
      <c r="BQ16" s="241">
        <v>10</v>
      </c>
      <c r="BR16" s="242"/>
      <c r="BS16" s="1017"/>
      <c r="BT16" s="1018"/>
      <c r="BU16" s="1018"/>
      <c r="BV16" s="1018"/>
      <c r="BW16" s="1018"/>
      <c r="BX16" s="1018"/>
      <c r="BY16" s="1018"/>
      <c r="BZ16" s="1018"/>
      <c r="CA16" s="1018"/>
      <c r="CB16" s="1018"/>
      <c r="CC16" s="1018"/>
      <c r="CD16" s="1018"/>
      <c r="CE16" s="1018"/>
      <c r="CF16" s="1018"/>
      <c r="CG16" s="1039"/>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37"/>
    </row>
    <row r="17" spans="1:131" s="238" customFormat="1" ht="26.25" customHeight="1" x14ac:dyDescent="0.15">
      <c r="A17" s="241">
        <v>11</v>
      </c>
      <c r="B17" s="1055"/>
      <c r="C17" s="1056"/>
      <c r="D17" s="1056"/>
      <c r="E17" s="1056"/>
      <c r="F17" s="1056"/>
      <c r="G17" s="1056"/>
      <c r="H17" s="1056"/>
      <c r="I17" s="1056"/>
      <c r="J17" s="1056"/>
      <c r="K17" s="1056"/>
      <c r="L17" s="1056"/>
      <c r="M17" s="1056"/>
      <c r="N17" s="1056"/>
      <c r="O17" s="1056"/>
      <c r="P17" s="1057"/>
      <c r="Q17" s="1063"/>
      <c r="R17" s="1064"/>
      <c r="S17" s="1064"/>
      <c r="T17" s="1064"/>
      <c r="U17" s="1064"/>
      <c r="V17" s="1064"/>
      <c r="W17" s="1064"/>
      <c r="X17" s="1064"/>
      <c r="Y17" s="1064"/>
      <c r="Z17" s="1064"/>
      <c r="AA17" s="1064"/>
      <c r="AB17" s="1064"/>
      <c r="AC17" s="1064"/>
      <c r="AD17" s="1064"/>
      <c r="AE17" s="1065"/>
      <c r="AF17" s="1060"/>
      <c r="AG17" s="1061"/>
      <c r="AH17" s="1061"/>
      <c r="AI17" s="1061"/>
      <c r="AJ17" s="1062"/>
      <c r="AK17" s="1105"/>
      <c r="AL17" s="1106"/>
      <c r="AM17" s="1106"/>
      <c r="AN17" s="1106"/>
      <c r="AO17" s="1106"/>
      <c r="AP17" s="1106"/>
      <c r="AQ17" s="1106"/>
      <c r="AR17" s="1106"/>
      <c r="AS17" s="1106"/>
      <c r="AT17" s="1106"/>
      <c r="AU17" s="1107"/>
      <c r="AV17" s="1107"/>
      <c r="AW17" s="1107"/>
      <c r="AX17" s="1107"/>
      <c r="AY17" s="1108"/>
      <c r="AZ17" s="235"/>
      <c r="BA17" s="235"/>
      <c r="BB17" s="235"/>
      <c r="BC17" s="235"/>
      <c r="BD17" s="235"/>
      <c r="BE17" s="236"/>
      <c r="BF17" s="236"/>
      <c r="BG17" s="236"/>
      <c r="BH17" s="236"/>
      <c r="BI17" s="236"/>
      <c r="BJ17" s="236"/>
      <c r="BK17" s="236"/>
      <c r="BL17" s="236"/>
      <c r="BM17" s="236"/>
      <c r="BN17" s="236"/>
      <c r="BO17" s="236"/>
      <c r="BP17" s="236"/>
      <c r="BQ17" s="241">
        <v>11</v>
      </c>
      <c r="BR17" s="242"/>
      <c r="BS17" s="1017"/>
      <c r="BT17" s="1018"/>
      <c r="BU17" s="1018"/>
      <c r="BV17" s="1018"/>
      <c r="BW17" s="1018"/>
      <c r="BX17" s="1018"/>
      <c r="BY17" s="1018"/>
      <c r="BZ17" s="1018"/>
      <c r="CA17" s="1018"/>
      <c r="CB17" s="1018"/>
      <c r="CC17" s="1018"/>
      <c r="CD17" s="1018"/>
      <c r="CE17" s="1018"/>
      <c r="CF17" s="1018"/>
      <c r="CG17" s="1039"/>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37"/>
    </row>
    <row r="18" spans="1:131" s="238" customFormat="1" ht="26.25" customHeight="1" x14ac:dyDescent="0.15">
      <c r="A18" s="241">
        <v>12</v>
      </c>
      <c r="B18" s="1055"/>
      <c r="C18" s="1056"/>
      <c r="D18" s="1056"/>
      <c r="E18" s="1056"/>
      <c r="F18" s="1056"/>
      <c r="G18" s="1056"/>
      <c r="H18" s="1056"/>
      <c r="I18" s="1056"/>
      <c r="J18" s="1056"/>
      <c r="K18" s="1056"/>
      <c r="L18" s="1056"/>
      <c r="M18" s="1056"/>
      <c r="N18" s="1056"/>
      <c r="O18" s="1056"/>
      <c r="P18" s="1057"/>
      <c r="Q18" s="1063"/>
      <c r="R18" s="1064"/>
      <c r="S18" s="1064"/>
      <c r="T18" s="1064"/>
      <c r="U18" s="1064"/>
      <c r="V18" s="1064"/>
      <c r="W18" s="1064"/>
      <c r="X18" s="1064"/>
      <c r="Y18" s="1064"/>
      <c r="Z18" s="1064"/>
      <c r="AA18" s="1064"/>
      <c r="AB18" s="1064"/>
      <c r="AC18" s="1064"/>
      <c r="AD18" s="1064"/>
      <c r="AE18" s="1065"/>
      <c r="AF18" s="1060"/>
      <c r="AG18" s="1061"/>
      <c r="AH18" s="1061"/>
      <c r="AI18" s="1061"/>
      <c r="AJ18" s="1062"/>
      <c r="AK18" s="1105"/>
      <c r="AL18" s="1106"/>
      <c r="AM18" s="1106"/>
      <c r="AN18" s="1106"/>
      <c r="AO18" s="1106"/>
      <c r="AP18" s="1106"/>
      <c r="AQ18" s="1106"/>
      <c r="AR18" s="1106"/>
      <c r="AS18" s="1106"/>
      <c r="AT18" s="1106"/>
      <c r="AU18" s="1107"/>
      <c r="AV18" s="1107"/>
      <c r="AW18" s="1107"/>
      <c r="AX18" s="1107"/>
      <c r="AY18" s="1108"/>
      <c r="AZ18" s="235"/>
      <c r="BA18" s="235"/>
      <c r="BB18" s="235"/>
      <c r="BC18" s="235"/>
      <c r="BD18" s="235"/>
      <c r="BE18" s="236"/>
      <c r="BF18" s="236"/>
      <c r="BG18" s="236"/>
      <c r="BH18" s="236"/>
      <c r="BI18" s="236"/>
      <c r="BJ18" s="236"/>
      <c r="BK18" s="236"/>
      <c r="BL18" s="236"/>
      <c r="BM18" s="236"/>
      <c r="BN18" s="236"/>
      <c r="BO18" s="236"/>
      <c r="BP18" s="236"/>
      <c r="BQ18" s="241">
        <v>12</v>
      </c>
      <c r="BR18" s="242"/>
      <c r="BS18" s="1017"/>
      <c r="BT18" s="1018"/>
      <c r="BU18" s="1018"/>
      <c r="BV18" s="1018"/>
      <c r="BW18" s="1018"/>
      <c r="BX18" s="1018"/>
      <c r="BY18" s="1018"/>
      <c r="BZ18" s="1018"/>
      <c r="CA18" s="1018"/>
      <c r="CB18" s="1018"/>
      <c r="CC18" s="1018"/>
      <c r="CD18" s="1018"/>
      <c r="CE18" s="1018"/>
      <c r="CF18" s="1018"/>
      <c r="CG18" s="1039"/>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37"/>
    </row>
    <row r="19" spans="1:131" s="238" customFormat="1" ht="26.25" customHeight="1" x14ac:dyDescent="0.15">
      <c r="A19" s="241">
        <v>13</v>
      </c>
      <c r="B19" s="1055"/>
      <c r="C19" s="1056"/>
      <c r="D19" s="1056"/>
      <c r="E19" s="1056"/>
      <c r="F19" s="1056"/>
      <c r="G19" s="1056"/>
      <c r="H19" s="1056"/>
      <c r="I19" s="1056"/>
      <c r="J19" s="1056"/>
      <c r="K19" s="1056"/>
      <c r="L19" s="1056"/>
      <c r="M19" s="1056"/>
      <c r="N19" s="1056"/>
      <c r="O19" s="1056"/>
      <c r="P19" s="1057"/>
      <c r="Q19" s="1063"/>
      <c r="R19" s="1064"/>
      <c r="S19" s="1064"/>
      <c r="T19" s="1064"/>
      <c r="U19" s="1064"/>
      <c r="V19" s="1064"/>
      <c r="W19" s="1064"/>
      <c r="X19" s="1064"/>
      <c r="Y19" s="1064"/>
      <c r="Z19" s="1064"/>
      <c r="AA19" s="1064"/>
      <c r="AB19" s="1064"/>
      <c r="AC19" s="1064"/>
      <c r="AD19" s="1064"/>
      <c r="AE19" s="1065"/>
      <c r="AF19" s="1060"/>
      <c r="AG19" s="1061"/>
      <c r="AH19" s="1061"/>
      <c r="AI19" s="1061"/>
      <c r="AJ19" s="1062"/>
      <c r="AK19" s="1105"/>
      <c r="AL19" s="1106"/>
      <c r="AM19" s="1106"/>
      <c r="AN19" s="1106"/>
      <c r="AO19" s="1106"/>
      <c r="AP19" s="1106"/>
      <c r="AQ19" s="1106"/>
      <c r="AR19" s="1106"/>
      <c r="AS19" s="1106"/>
      <c r="AT19" s="1106"/>
      <c r="AU19" s="1107"/>
      <c r="AV19" s="1107"/>
      <c r="AW19" s="1107"/>
      <c r="AX19" s="1107"/>
      <c r="AY19" s="1108"/>
      <c r="AZ19" s="235"/>
      <c r="BA19" s="235"/>
      <c r="BB19" s="235"/>
      <c r="BC19" s="235"/>
      <c r="BD19" s="235"/>
      <c r="BE19" s="236"/>
      <c r="BF19" s="236"/>
      <c r="BG19" s="236"/>
      <c r="BH19" s="236"/>
      <c r="BI19" s="236"/>
      <c r="BJ19" s="236"/>
      <c r="BK19" s="236"/>
      <c r="BL19" s="236"/>
      <c r="BM19" s="236"/>
      <c r="BN19" s="236"/>
      <c r="BO19" s="236"/>
      <c r="BP19" s="236"/>
      <c r="BQ19" s="241">
        <v>13</v>
      </c>
      <c r="BR19" s="242"/>
      <c r="BS19" s="1017"/>
      <c r="BT19" s="1018"/>
      <c r="BU19" s="1018"/>
      <c r="BV19" s="1018"/>
      <c r="BW19" s="1018"/>
      <c r="BX19" s="1018"/>
      <c r="BY19" s="1018"/>
      <c r="BZ19" s="1018"/>
      <c r="CA19" s="1018"/>
      <c r="CB19" s="1018"/>
      <c r="CC19" s="1018"/>
      <c r="CD19" s="1018"/>
      <c r="CE19" s="1018"/>
      <c r="CF19" s="1018"/>
      <c r="CG19" s="1039"/>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37"/>
    </row>
    <row r="20" spans="1:131" s="238" customFormat="1" ht="26.25" customHeight="1" x14ac:dyDescent="0.15">
      <c r="A20" s="241">
        <v>14</v>
      </c>
      <c r="B20" s="1055"/>
      <c r="C20" s="1056"/>
      <c r="D20" s="1056"/>
      <c r="E20" s="1056"/>
      <c r="F20" s="1056"/>
      <c r="G20" s="1056"/>
      <c r="H20" s="1056"/>
      <c r="I20" s="1056"/>
      <c r="J20" s="1056"/>
      <c r="K20" s="1056"/>
      <c r="L20" s="1056"/>
      <c r="M20" s="1056"/>
      <c r="N20" s="1056"/>
      <c r="O20" s="1056"/>
      <c r="P20" s="1057"/>
      <c r="Q20" s="1063"/>
      <c r="R20" s="1064"/>
      <c r="S20" s="1064"/>
      <c r="T20" s="1064"/>
      <c r="U20" s="1064"/>
      <c r="V20" s="1064"/>
      <c r="W20" s="1064"/>
      <c r="X20" s="1064"/>
      <c r="Y20" s="1064"/>
      <c r="Z20" s="1064"/>
      <c r="AA20" s="1064"/>
      <c r="AB20" s="1064"/>
      <c r="AC20" s="1064"/>
      <c r="AD20" s="1064"/>
      <c r="AE20" s="1065"/>
      <c r="AF20" s="1060"/>
      <c r="AG20" s="1061"/>
      <c r="AH20" s="1061"/>
      <c r="AI20" s="1061"/>
      <c r="AJ20" s="1062"/>
      <c r="AK20" s="1105"/>
      <c r="AL20" s="1106"/>
      <c r="AM20" s="1106"/>
      <c r="AN20" s="1106"/>
      <c r="AO20" s="1106"/>
      <c r="AP20" s="1106"/>
      <c r="AQ20" s="1106"/>
      <c r="AR20" s="1106"/>
      <c r="AS20" s="1106"/>
      <c r="AT20" s="1106"/>
      <c r="AU20" s="1107"/>
      <c r="AV20" s="1107"/>
      <c r="AW20" s="1107"/>
      <c r="AX20" s="1107"/>
      <c r="AY20" s="1108"/>
      <c r="AZ20" s="235"/>
      <c r="BA20" s="235"/>
      <c r="BB20" s="235"/>
      <c r="BC20" s="235"/>
      <c r="BD20" s="235"/>
      <c r="BE20" s="236"/>
      <c r="BF20" s="236"/>
      <c r="BG20" s="236"/>
      <c r="BH20" s="236"/>
      <c r="BI20" s="236"/>
      <c r="BJ20" s="236"/>
      <c r="BK20" s="236"/>
      <c r="BL20" s="236"/>
      <c r="BM20" s="236"/>
      <c r="BN20" s="236"/>
      <c r="BO20" s="236"/>
      <c r="BP20" s="236"/>
      <c r="BQ20" s="241">
        <v>14</v>
      </c>
      <c r="BR20" s="242"/>
      <c r="BS20" s="1017"/>
      <c r="BT20" s="1018"/>
      <c r="BU20" s="1018"/>
      <c r="BV20" s="1018"/>
      <c r="BW20" s="1018"/>
      <c r="BX20" s="1018"/>
      <c r="BY20" s="1018"/>
      <c r="BZ20" s="1018"/>
      <c r="CA20" s="1018"/>
      <c r="CB20" s="1018"/>
      <c r="CC20" s="1018"/>
      <c r="CD20" s="1018"/>
      <c r="CE20" s="1018"/>
      <c r="CF20" s="1018"/>
      <c r="CG20" s="1039"/>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37"/>
    </row>
    <row r="21" spans="1:131" s="238" customFormat="1" ht="26.25" customHeight="1" thickBot="1" x14ac:dyDescent="0.2">
      <c r="A21" s="241">
        <v>15</v>
      </c>
      <c r="B21" s="1055"/>
      <c r="C21" s="1056"/>
      <c r="D21" s="1056"/>
      <c r="E21" s="1056"/>
      <c r="F21" s="1056"/>
      <c r="G21" s="1056"/>
      <c r="H21" s="1056"/>
      <c r="I21" s="1056"/>
      <c r="J21" s="1056"/>
      <c r="K21" s="1056"/>
      <c r="L21" s="1056"/>
      <c r="M21" s="1056"/>
      <c r="N21" s="1056"/>
      <c r="O21" s="1056"/>
      <c r="P21" s="1057"/>
      <c r="Q21" s="1063"/>
      <c r="R21" s="1064"/>
      <c r="S21" s="1064"/>
      <c r="T21" s="1064"/>
      <c r="U21" s="1064"/>
      <c r="V21" s="1064"/>
      <c r="W21" s="1064"/>
      <c r="X21" s="1064"/>
      <c r="Y21" s="1064"/>
      <c r="Z21" s="1064"/>
      <c r="AA21" s="1064"/>
      <c r="AB21" s="1064"/>
      <c r="AC21" s="1064"/>
      <c r="AD21" s="1064"/>
      <c r="AE21" s="1065"/>
      <c r="AF21" s="1060"/>
      <c r="AG21" s="1061"/>
      <c r="AH21" s="1061"/>
      <c r="AI21" s="1061"/>
      <c r="AJ21" s="1062"/>
      <c r="AK21" s="1105"/>
      <c r="AL21" s="1106"/>
      <c r="AM21" s="1106"/>
      <c r="AN21" s="1106"/>
      <c r="AO21" s="1106"/>
      <c r="AP21" s="1106"/>
      <c r="AQ21" s="1106"/>
      <c r="AR21" s="1106"/>
      <c r="AS21" s="1106"/>
      <c r="AT21" s="1106"/>
      <c r="AU21" s="1107"/>
      <c r="AV21" s="1107"/>
      <c r="AW21" s="1107"/>
      <c r="AX21" s="1107"/>
      <c r="AY21" s="1108"/>
      <c r="AZ21" s="235"/>
      <c r="BA21" s="235"/>
      <c r="BB21" s="235"/>
      <c r="BC21" s="235"/>
      <c r="BD21" s="235"/>
      <c r="BE21" s="236"/>
      <c r="BF21" s="236"/>
      <c r="BG21" s="236"/>
      <c r="BH21" s="236"/>
      <c r="BI21" s="236"/>
      <c r="BJ21" s="236"/>
      <c r="BK21" s="236"/>
      <c r="BL21" s="236"/>
      <c r="BM21" s="236"/>
      <c r="BN21" s="236"/>
      <c r="BO21" s="236"/>
      <c r="BP21" s="236"/>
      <c r="BQ21" s="241">
        <v>15</v>
      </c>
      <c r="BR21" s="242"/>
      <c r="BS21" s="1017"/>
      <c r="BT21" s="1018"/>
      <c r="BU21" s="1018"/>
      <c r="BV21" s="1018"/>
      <c r="BW21" s="1018"/>
      <c r="BX21" s="1018"/>
      <c r="BY21" s="1018"/>
      <c r="BZ21" s="1018"/>
      <c r="CA21" s="1018"/>
      <c r="CB21" s="1018"/>
      <c r="CC21" s="1018"/>
      <c r="CD21" s="1018"/>
      <c r="CE21" s="1018"/>
      <c r="CF21" s="1018"/>
      <c r="CG21" s="1039"/>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37"/>
    </row>
    <row r="22" spans="1:131" s="238" customFormat="1" ht="26.25" customHeight="1" x14ac:dyDescent="0.15">
      <c r="A22" s="241">
        <v>16</v>
      </c>
      <c r="B22" s="1055"/>
      <c r="C22" s="1056"/>
      <c r="D22" s="1056"/>
      <c r="E22" s="1056"/>
      <c r="F22" s="1056"/>
      <c r="G22" s="1056"/>
      <c r="H22" s="1056"/>
      <c r="I22" s="1056"/>
      <c r="J22" s="1056"/>
      <c r="K22" s="1056"/>
      <c r="L22" s="1056"/>
      <c r="M22" s="1056"/>
      <c r="N22" s="1056"/>
      <c r="O22" s="1056"/>
      <c r="P22" s="1057"/>
      <c r="Q22" s="1098"/>
      <c r="R22" s="1099"/>
      <c r="S22" s="1099"/>
      <c r="T22" s="1099"/>
      <c r="U22" s="1099"/>
      <c r="V22" s="1099"/>
      <c r="W22" s="1099"/>
      <c r="X22" s="1099"/>
      <c r="Y22" s="1099"/>
      <c r="Z22" s="1099"/>
      <c r="AA22" s="1099"/>
      <c r="AB22" s="1099"/>
      <c r="AC22" s="1099"/>
      <c r="AD22" s="1099"/>
      <c r="AE22" s="1100"/>
      <c r="AF22" s="1060"/>
      <c r="AG22" s="1061"/>
      <c r="AH22" s="1061"/>
      <c r="AI22" s="1061"/>
      <c r="AJ22" s="1062"/>
      <c r="AK22" s="1101"/>
      <c r="AL22" s="1102"/>
      <c r="AM22" s="1102"/>
      <c r="AN22" s="1102"/>
      <c r="AO22" s="1102"/>
      <c r="AP22" s="1102"/>
      <c r="AQ22" s="1102"/>
      <c r="AR22" s="1102"/>
      <c r="AS22" s="1102"/>
      <c r="AT22" s="1102"/>
      <c r="AU22" s="1103"/>
      <c r="AV22" s="1103"/>
      <c r="AW22" s="1103"/>
      <c r="AX22" s="1103"/>
      <c r="AY22" s="1104"/>
      <c r="AZ22" s="1053" t="s">
        <v>393</v>
      </c>
      <c r="BA22" s="1053"/>
      <c r="BB22" s="1053"/>
      <c r="BC22" s="1053"/>
      <c r="BD22" s="1054"/>
      <c r="BE22" s="236"/>
      <c r="BF22" s="236"/>
      <c r="BG22" s="236"/>
      <c r="BH22" s="236"/>
      <c r="BI22" s="236"/>
      <c r="BJ22" s="236"/>
      <c r="BK22" s="236"/>
      <c r="BL22" s="236"/>
      <c r="BM22" s="236"/>
      <c r="BN22" s="236"/>
      <c r="BO22" s="236"/>
      <c r="BP22" s="236"/>
      <c r="BQ22" s="241">
        <v>16</v>
      </c>
      <c r="BR22" s="242"/>
      <c r="BS22" s="1017"/>
      <c r="BT22" s="1018"/>
      <c r="BU22" s="1018"/>
      <c r="BV22" s="1018"/>
      <c r="BW22" s="1018"/>
      <c r="BX22" s="1018"/>
      <c r="BY22" s="1018"/>
      <c r="BZ22" s="1018"/>
      <c r="CA22" s="1018"/>
      <c r="CB22" s="1018"/>
      <c r="CC22" s="1018"/>
      <c r="CD22" s="1018"/>
      <c r="CE22" s="1018"/>
      <c r="CF22" s="1018"/>
      <c r="CG22" s="1039"/>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37"/>
    </row>
    <row r="23" spans="1:131" s="238" customFormat="1" ht="26.25" customHeight="1" thickBot="1" x14ac:dyDescent="0.2">
      <c r="A23" s="243" t="s">
        <v>394</v>
      </c>
      <c r="B23" s="965" t="s">
        <v>395</v>
      </c>
      <c r="C23" s="966"/>
      <c r="D23" s="966"/>
      <c r="E23" s="966"/>
      <c r="F23" s="966"/>
      <c r="G23" s="966"/>
      <c r="H23" s="966"/>
      <c r="I23" s="966"/>
      <c r="J23" s="966"/>
      <c r="K23" s="966"/>
      <c r="L23" s="966"/>
      <c r="M23" s="966"/>
      <c r="N23" s="966"/>
      <c r="O23" s="966"/>
      <c r="P23" s="976"/>
      <c r="Q23" s="1092"/>
      <c r="R23" s="1086"/>
      <c r="S23" s="1086"/>
      <c r="T23" s="1086"/>
      <c r="U23" s="1086"/>
      <c r="V23" s="1086"/>
      <c r="W23" s="1086"/>
      <c r="X23" s="1086"/>
      <c r="Y23" s="1086"/>
      <c r="Z23" s="1086"/>
      <c r="AA23" s="1086"/>
      <c r="AB23" s="1086"/>
      <c r="AC23" s="1086"/>
      <c r="AD23" s="1086"/>
      <c r="AE23" s="1093"/>
      <c r="AF23" s="1094">
        <v>1374</v>
      </c>
      <c r="AG23" s="1086"/>
      <c r="AH23" s="1086"/>
      <c r="AI23" s="1086"/>
      <c r="AJ23" s="1095"/>
      <c r="AK23" s="1096"/>
      <c r="AL23" s="1097"/>
      <c r="AM23" s="1097"/>
      <c r="AN23" s="1097"/>
      <c r="AO23" s="1097"/>
      <c r="AP23" s="1086"/>
      <c r="AQ23" s="1086"/>
      <c r="AR23" s="1086"/>
      <c r="AS23" s="1086"/>
      <c r="AT23" s="1086"/>
      <c r="AU23" s="1087"/>
      <c r="AV23" s="1087"/>
      <c r="AW23" s="1087"/>
      <c r="AX23" s="1087"/>
      <c r="AY23" s="1088"/>
      <c r="AZ23" s="1089" t="s">
        <v>396</v>
      </c>
      <c r="BA23" s="1090"/>
      <c r="BB23" s="1090"/>
      <c r="BC23" s="1090"/>
      <c r="BD23" s="1091"/>
      <c r="BE23" s="236"/>
      <c r="BF23" s="236"/>
      <c r="BG23" s="236"/>
      <c r="BH23" s="236"/>
      <c r="BI23" s="236"/>
      <c r="BJ23" s="236"/>
      <c r="BK23" s="236"/>
      <c r="BL23" s="236"/>
      <c r="BM23" s="236"/>
      <c r="BN23" s="236"/>
      <c r="BO23" s="236"/>
      <c r="BP23" s="236"/>
      <c r="BQ23" s="241">
        <v>17</v>
      </c>
      <c r="BR23" s="242"/>
      <c r="BS23" s="1017"/>
      <c r="BT23" s="1018"/>
      <c r="BU23" s="1018"/>
      <c r="BV23" s="1018"/>
      <c r="BW23" s="1018"/>
      <c r="BX23" s="1018"/>
      <c r="BY23" s="1018"/>
      <c r="BZ23" s="1018"/>
      <c r="CA23" s="1018"/>
      <c r="CB23" s="1018"/>
      <c r="CC23" s="1018"/>
      <c r="CD23" s="1018"/>
      <c r="CE23" s="1018"/>
      <c r="CF23" s="1018"/>
      <c r="CG23" s="1039"/>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37"/>
    </row>
    <row r="24" spans="1:131" s="238" customFormat="1" ht="26.25" customHeight="1" x14ac:dyDescent="0.15">
      <c r="A24" s="1085" t="s">
        <v>397</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235"/>
      <c r="BA24" s="235"/>
      <c r="BB24" s="235"/>
      <c r="BC24" s="235"/>
      <c r="BD24" s="235"/>
      <c r="BE24" s="236"/>
      <c r="BF24" s="236"/>
      <c r="BG24" s="236"/>
      <c r="BH24" s="236"/>
      <c r="BI24" s="236"/>
      <c r="BJ24" s="236"/>
      <c r="BK24" s="236"/>
      <c r="BL24" s="236"/>
      <c r="BM24" s="236"/>
      <c r="BN24" s="236"/>
      <c r="BO24" s="236"/>
      <c r="BP24" s="236"/>
      <c r="BQ24" s="241">
        <v>18</v>
      </c>
      <c r="BR24" s="242"/>
      <c r="BS24" s="1017"/>
      <c r="BT24" s="1018"/>
      <c r="BU24" s="1018"/>
      <c r="BV24" s="1018"/>
      <c r="BW24" s="1018"/>
      <c r="BX24" s="1018"/>
      <c r="BY24" s="1018"/>
      <c r="BZ24" s="1018"/>
      <c r="CA24" s="1018"/>
      <c r="CB24" s="1018"/>
      <c r="CC24" s="1018"/>
      <c r="CD24" s="1018"/>
      <c r="CE24" s="1018"/>
      <c r="CF24" s="1018"/>
      <c r="CG24" s="1039"/>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37"/>
    </row>
    <row r="25" spans="1:131" ht="26.25" customHeight="1" thickBot="1" x14ac:dyDescent="0.2">
      <c r="A25" s="1084" t="s">
        <v>398</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235"/>
      <c r="BK25" s="235"/>
      <c r="BL25" s="235"/>
      <c r="BM25" s="235"/>
      <c r="BN25" s="235"/>
      <c r="BO25" s="244"/>
      <c r="BP25" s="244"/>
      <c r="BQ25" s="241">
        <v>19</v>
      </c>
      <c r="BR25" s="242"/>
      <c r="BS25" s="1017"/>
      <c r="BT25" s="1018"/>
      <c r="BU25" s="1018"/>
      <c r="BV25" s="1018"/>
      <c r="BW25" s="1018"/>
      <c r="BX25" s="1018"/>
      <c r="BY25" s="1018"/>
      <c r="BZ25" s="1018"/>
      <c r="CA25" s="1018"/>
      <c r="CB25" s="1018"/>
      <c r="CC25" s="1018"/>
      <c r="CD25" s="1018"/>
      <c r="CE25" s="1018"/>
      <c r="CF25" s="1018"/>
      <c r="CG25" s="1039"/>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233"/>
    </row>
    <row r="26" spans="1:131" ht="26.25" customHeight="1" x14ac:dyDescent="0.15">
      <c r="A26" s="1020" t="s">
        <v>375</v>
      </c>
      <c r="B26" s="1021"/>
      <c r="C26" s="1021"/>
      <c r="D26" s="1021"/>
      <c r="E26" s="1021"/>
      <c r="F26" s="1021"/>
      <c r="G26" s="1021"/>
      <c r="H26" s="1021"/>
      <c r="I26" s="1021"/>
      <c r="J26" s="1021"/>
      <c r="K26" s="1021"/>
      <c r="L26" s="1021"/>
      <c r="M26" s="1021"/>
      <c r="N26" s="1021"/>
      <c r="O26" s="1021"/>
      <c r="P26" s="1022"/>
      <c r="Q26" s="1026" t="s">
        <v>399</v>
      </c>
      <c r="R26" s="1027"/>
      <c r="S26" s="1027"/>
      <c r="T26" s="1027"/>
      <c r="U26" s="1028"/>
      <c r="V26" s="1026" t="s">
        <v>400</v>
      </c>
      <c r="W26" s="1027"/>
      <c r="X26" s="1027"/>
      <c r="Y26" s="1027"/>
      <c r="Z26" s="1028"/>
      <c r="AA26" s="1026" t="s">
        <v>401</v>
      </c>
      <c r="AB26" s="1027"/>
      <c r="AC26" s="1027"/>
      <c r="AD26" s="1027"/>
      <c r="AE26" s="1027"/>
      <c r="AF26" s="1080" t="s">
        <v>402</v>
      </c>
      <c r="AG26" s="1033"/>
      <c r="AH26" s="1033"/>
      <c r="AI26" s="1033"/>
      <c r="AJ26" s="1081"/>
      <c r="AK26" s="1027" t="s">
        <v>403</v>
      </c>
      <c r="AL26" s="1027"/>
      <c r="AM26" s="1027"/>
      <c r="AN26" s="1027"/>
      <c r="AO26" s="1028"/>
      <c r="AP26" s="1026" t="s">
        <v>404</v>
      </c>
      <c r="AQ26" s="1027"/>
      <c r="AR26" s="1027"/>
      <c r="AS26" s="1027"/>
      <c r="AT26" s="1028"/>
      <c r="AU26" s="1026" t="s">
        <v>405</v>
      </c>
      <c r="AV26" s="1027"/>
      <c r="AW26" s="1027"/>
      <c r="AX26" s="1027"/>
      <c r="AY26" s="1028"/>
      <c r="AZ26" s="1026" t="s">
        <v>406</v>
      </c>
      <c r="BA26" s="1027"/>
      <c r="BB26" s="1027"/>
      <c r="BC26" s="1027"/>
      <c r="BD26" s="1028"/>
      <c r="BE26" s="1026" t="s">
        <v>382</v>
      </c>
      <c r="BF26" s="1027"/>
      <c r="BG26" s="1027"/>
      <c r="BH26" s="1027"/>
      <c r="BI26" s="1040"/>
      <c r="BJ26" s="235"/>
      <c r="BK26" s="235"/>
      <c r="BL26" s="235"/>
      <c r="BM26" s="235"/>
      <c r="BN26" s="235"/>
      <c r="BO26" s="244"/>
      <c r="BP26" s="244"/>
      <c r="BQ26" s="241">
        <v>20</v>
      </c>
      <c r="BR26" s="242"/>
      <c r="BS26" s="1017"/>
      <c r="BT26" s="1018"/>
      <c r="BU26" s="1018"/>
      <c r="BV26" s="1018"/>
      <c r="BW26" s="1018"/>
      <c r="BX26" s="1018"/>
      <c r="BY26" s="1018"/>
      <c r="BZ26" s="1018"/>
      <c r="CA26" s="1018"/>
      <c r="CB26" s="1018"/>
      <c r="CC26" s="1018"/>
      <c r="CD26" s="1018"/>
      <c r="CE26" s="1018"/>
      <c r="CF26" s="1018"/>
      <c r="CG26" s="1039"/>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233"/>
    </row>
    <row r="27" spans="1:131" ht="26.25" customHeight="1" thickBot="1" x14ac:dyDescent="0.2">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2"/>
      <c r="AG27" s="1036"/>
      <c r="AH27" s="1036"/>
      <c r="AI27" s="1036"/>
      <c r="AJ27" s="1083"/>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1"/>
      <c r="BJ27" s="235"/>
      <c r="BK27" s="235"/>
      <c r="BL27" s="235"/>
      <c r="BM27" s="235"/>
      <c r="BN27" s="235"/>
      <c r="BO27" s="244"/>
      <c r="BP27" s="244"/>
      <c r="BQ27" s="241">
        <v>21</v>
      </c>
      <c r="BR27" s="242"/>
      <c r="BS27" s="1017"/>
      <c r="BT27" s="1018"/>
      <c r="BU27" s="1018"/>
      <c r="BV27" s="1018"/>
      <c r="BW27" s="1018"/>
      <c r="BX27" s="1018"/>
      <c r="BY27" s="1018"/>
      <c r="BZ27" s="1018"/>
      <c r="CA27" s="1018"/>
      <c r="CB27" s="1018"/>
      <c r="CC27" s="1018"/>
      <c r="CD27" s="1018"/>
      <c r="CE27" s="1018"/>
      <c r="CF27" s="1018"/>
      <c r="CG27" s="1039"/>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233"/>
    </row>
    <row r="28" spans="1:131" ht="26.25" customHeight="1" thickTop="1" x14ac:dyDescent="0.15">
      <c r="A28" s="245">
        <v>1</v>
      </c>
      <c r="B28" s="1072" t="s">
        <v>407</v>
      </c>
      <c r="C28" s="1073"/>
      <c r="D28" s="1073"/>
      <c r="E28" s="1073"/>
      <c r="F28" s="1073"/>
      <c r="G28" s="1073"/>
      <c r="H28" s="1073"/>
      <c r="I28" s="1073"/>
      <c r="J28" s="1073"/>
      <c r="K28" s="1073"/>
      <c r="L28" s="1073"/>
      <c r="M28" s="1073"/>
      <c r="N28" s="1073"/>
      <c r="O28" s="1073"/>
      <c r="P28" s="1074"/>
      <c r="Q28" s="1075">
        <v>2675</v>
      </c>
      <c r="R28" s="1076"/>
      <c r="S28" s="1076"/>
      <c r="T28" s="1076"/>
      <c r="U28" s="1076"/>
      <c r="V28" s="1076">
        <v>2626</v>
      </c>
      <c r="W28" s="1076"/>
      <c r="X28" s="1076"/>
      <c r="Y28" s="1076"/>
      <c r="Z28" s="1076"/>
      <c r="AA28" s="1076">
        <v>49</v>
      </c>
      <c r="AB28" s="1076"/>
      <c r="AC28" s="1076"/>
      <c r="AD28" s="1076"/>
      <c r="AE28" s="1077"/>
      <c r="AF28" s="1078">
        <v>49</v>
      </c>
      <c r="AG28" s="1076"/>
      <c r="AH28" s="1076"/>
      <c r="AI28" s="1076"/>
      <c r="AJ28" s="1079"/>
      <c r="AK28" s="1067">
        <v>196</v>
      </c>
      <c r="AL28" s="1068"/>
      <c r="AM28" s="1068"/>
      <c r="AN28" s="1068"/>
      <c r="AO28" s="1068"/>
      <c r="AP28" s="1068" t="s">
        <v>594</v>
      </c>
      <c r="AQ28" s="1068"/>
      <c r="AR28" s="1068"/>
      <c r="AS28" s="1068"/>
      <c r="AT28" s="1068"/>
      <c r="AU28" s="1068" t="s">
        <v>594</v>
      </c>
      <c r="AV28" s="1068"/>
      <c r="AW28" s="1068"/>
      <c r="AX28" s="1068"/>
      <c r="AY28" s="1068"/>
      <c r="AZ28" s="1069" t="s">
        <v>594</v>
      </c>
      <c r="BA28" s="1069"/>
      <c r="BB28" s="1069"/>
      <c r="BC28" s="1069"/>
      <c r="BD28" s="1069"/>
      <c r="BE28" s="1070"/>
      <c r="BF28" s="1070"/>
      <c r="BG28" s="1070"/>
      <c r="BH28" s="1070"/>
      <c r="BI28" s="1071"/>
      <c r="BJ28" s="235"/>
      <c r="BK28" s="235"/>
      <c r="BL28" s="235"/>
      <c r="BM28" s="235"/>
      <c r="BN28" s="235"/>
      <c r="BO28" s="244"/>
      <c r="BP28" s="244"/>
      <c r="BQ28" s="241">
        <v>22</v>
      </c>
      <c r="BR28" s="242"/>
      <c r="BS28" s="1017"/>
      <c r="BT28" s="1018"/>
      <c r="BU28" s="1018"/>
      <c r="BV28" s="1018"/>
      <c r="BW28" s="1018"/>
      <c r="BX28" s="1018"/>
      <c r="BY28" s="1018"/>
      <c r="BZ28" s="1018"/>
      <c r="CA28" s="1018"/>
      <c r="CB28" s="1018"/>
      <c r="CC28" s="1018"/>
      <c r="CD28" s="1018"/>
      <c r="CE28" s="1018"/>
      <c r="CF28" s="1018"/>
      <c r="CG28" s="1039"/>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233"/>
    </row>
    <row r="29" spans="1:131" ht="26.25" customHeight="1" x14ac:dyDescent="0.15">
      <c r="A29" s="245">
        <v>2</v>
      </c>
      <c r="B29" s="1055" t="s">
        <v>408</v>
      </c>
      <c r="C29" s="1056"/>
      <c r="D29" s="1056"/>
      <c r="E29" s="1056"/>
      <c r="F29" s="1056"/>
      <c r="G29" s="1056"/>
      <c r="H29" s="1056"/>
      <c r="I29" s="1056"/>
      <c r="J29" s="1056"/>
      <c r="K29" s="1056"/>
      <c r="L29" s="1056"/>
      <c r="M29" s="1056"/>
      <c r="N29" s="1056"/>
      <c r="O29" s="1056"/>
      <c r="P29" s="1057"/>
      <c r="Q29" s="1063">
        <v>1856</v>
      </c>
      <c r="R29" s="1064"/>
      <c r="S29" s="1064"/>
      <c r="T29" s="1064"/>
      <c r="U29" s="1064"/>
      <c r="V29" s="1064">
        <v>1726</v>
      </c>
      <c r="W29" s="1064"/>
      <c r="X29" s="1064"/>
      <c r="Y29" s="1064"/>
      <c r="Z29" s="1064"/>
      <c r="AA29" s="1064">
        <v>130</v>
      </c>
      <c r="AB29" s="1064"/>
      <c r="AC29" s="1064"/>
      <c r="AD29" s="1064"/>
      <c r="AE29" s="1065"/>
      <c r="AF29" s="1060">
        <v>130</v>
      </c>
      <c r="AG29" s="1061"/>
      <c r="AH29" s="1061"/>
      <c r="AI29" s="1061"/>
      <c r="AJ29" s="1062"/>
      <c r="AK29" s="1008">
        <v>275</v>
      </c>
      <c r="AL29" s="1003"/>
      <c r="AM29" s="1003"/>
      <c r="AN29" s="1003"/>
      <c r="AO29" s="1003"/>
      <c r="AP29" s="1003" t="s">
        <v>594</v>
      </c>
      <c r="AQ29" s="1003"/>
      <c r="AR29" s="1003"/>
      <c r="AS29" s="1003"/>
      <c r="AT29" s="1003"/>
      <c r="AU29" s="1003" t="s">
        <v>594</v>
      </c>
      <c r="AV29" s="1003"/>
      <c r="AW29" s="1003"/>
      <c r="AX29" s="1003"/>
      <c r="AY29" s="1003"/>
      <c r="AZ29" s="1066" t="s">
        <v>594</v>
      </c>
      <c r="BA29" s="1066"/>
      <c r="BB29" s="1066"/>
      <c r="BC29" s="1066"/>
      <c r="BD29" s="1066"/>
      <c r="BE29" s="1004"/>
      <c r="BF29" s="1004"/>
      <c r="BG29" s="1004"/>
      <c r="BH29" s="1004"/>
      <c r="BI29" s="1005"/>
      <c r="BJ29" s="235"/>
      <c r="BK29" s="235"/>
      <c r="BL29" s="235"/>
      <c r="BM29" s="235"/>
      <c r="BN29" s="235"/>
      <c r="BO29" s="244"/>
      <c r="BP29" s="244"/>
      <c r="BQ29" s="241">
        <v>23</v>
      </c>
      <c r="BR29" s="242"/>
      <c r="BS29" s="1017"/>
      <c r="BT29" s="1018"/>
      <c r="BU29" s="1018"/>
      <c r="BV29" s="1018"/>
      <c r="BW29" s="1018"/>
      <c r="BX29" s="1018"/>
      <c r="BY29" s="1018"/>
      <c r="BZ29" s="1018"/>
      <c r="CA29" s="1018"/>
      <c r="CB29" s="1018"/>
      <c r="CC29" s="1018"/>
      <c r="CD29" s="1018"/>
      <c r="CE29" s="1018"/>
      <c r="CF29" s="1018"/>
      <c r="CG29" s="1039"/>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233"/>
    </row>
    <row r="30" spans="1:131" ht="26.25" customHeight="1" x14ac:dyDescent="0.15">
      <c r="A30" s="245">
        <v>3</v>
      </c>
      <c r="B30" s="1055" t="s">
        <v>409</v>
      </c>
      <c r="C30" s="1056"/>
      <c r="D30" s="1056"/>
      <c r="E30" s="1056"/>
      <c r="F30" s="1056"/>
      <c r="G30" s="1056"/>
      <c r="H30" s="1056"/>
      <c r="I30" s="1056"/>
      <c r="J30" s="1056"/>
      <c r="K30" s="1056"/>
      <c r="L30" s="1056"/>
      <c r="M30" s="1056"/>
      <c r="N30" s="1056"/>
      <c r="O30" s="1056"/>
      <c r="P30" s="1057"/>
      <c r="Q30" s="1063">
        <v>115</v>
      </c>
      <c r="R30" s="1064"/>
      <c r="S30" s="1064"/>
      <c r="T30" s="1064"/>
      <c r="U30" s="1064"/>
      <c r="V30" s="1064">
        <v>97</v>
      </c>
      <c r="W30" s="1064"/>
      <c r="X30" s="1064"/>
      <c r="Y30" s="1064"/>
      <c r="Z30" s="1064"/>
      <c r="AA30" s="1064">
        <v>18</v>
      </c>
      <c r="AB30" s="1064"/>
      <c r="AC30" s="1064"/>
      <c r="AD30" s="1064"/>
      <c r="AE30" s="1065"/>
      <c r="AF30" s="1060">
        <v>18</v>
      </c>
      <c r="AG30" s="1061"/>
      <c r="AH30" s="1061"/>
      <c r="AI30" s="1061"/>
      <c r="AJ30" s="1062"/>
      <c r="AK30" s="1008" t="s">
        <v>594</v>
      </c>
      <c r="AL30" s="1003"/>
      <c r="AM30" s="1003"/>
      <c r="AN30" s="1003"/>
      <c r="AO30" s="1003"/>
      <c r="AP30" s="1003" t="s">
        <v>594</v>
      </c>
      <c r="AQ30" s="1003"/>
      <c r="AR30" s="1003"/>
      <c r="AS30" s="1003"/>
      <c r="AT30" s="1003"/>
      <c r="AU30" s="1003" t="s">
        <v>594</v>
      </c>
      <c r="AV30" s="1003"/>
      <c r="AW30" s="1003"/>
      <c r="AX30" s="1003"/>
      <c r="AY30" s="1003"/>
      <c r="AZ30" s="1066" t="s">
        <v>594</v>
      </c>
      <c r="BA30" s="1066"/>
      <c r="BB30" s="1066"/>
      <c r="BC30" s="1066"/>
      <c r="BD30" s="1066"/>
      <c r="BE30" s="1004"/>
      <c r="BF30" s="1004"/>
      <c r="BG30" s="1004"/>
      <c r="BH30" s="1004"/>
      <c r="BI30" s="1005"/>
      <c r="BJ30" s="235"/>
      <c r="BK30" s="235"/>
      <c r="BL30" s="235"/>
      <c r="BM30" s="235"/>
      <c r="BN30" s="235"/>
      <c r="BO30" s="244"/>
      <c r="BP30" s="244"/>
      <c r="BQ30" s="241">
        <v>24</v>
      </c>
      <c r="BR30" s="242"/>
      <c r="BS30" s="1017"/>
      <c r="BT30" s="1018"/>
      <c r="BU30" s="1018"/>
      <c r="BV30" s="1018"/>
      <c r="BW30" s="1018"/>
      <c r="BX30" s="1018"/>
      <c r="BY30" s="1018"/>
      <c r="BZ30" s="1018"/>
      <c r="CA30" s="1018"/>
      <c r="CB30" s="1018"/>
      <c r="CC30" s="1018"/>
      <c r="CD30" s="1018"/>
      <c r="CE30" s="1018"/>
      <c r="CF30" s="1018"/>
      <c r="CG30" s="1039"/>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233"/>
    </row>
    <row r="31" spans="1:131" ht="26.25" customHeight="1" x14ac:dyDescent="0.15">
      <c r="A31" s="245">
        <v>4</v>
      </c>
      <c r="B31" s="1055" t="s">
        <v>410</v>
      </c>
      <c r="C31" s="1056"/>
      <c r="D31" s="1056"/>
      <c r="E31" s="1056"/>
      <c r="F31" s="1056"/>
      <c r="G31" s="1056"/>
      <c r="H31" s="1056"/>
      <c r="I31" s="1056"/>
      <c r="J31" s="1056"/>
      <c r="K31" s="1056"/>
      <c r="L31" s="1056"/>
      <c r="M31" s="1056"/>
      <c r="N31" s="1056"/>
      <c r="O31" s="1056"/>
      <c r="P31" s="1057"/>
      <c r="Q31" s="1063">
        <v>358</v>
      </c>
      <c r="R31" s="1064"/>
      <c r="S31" s="1064"/>
      <c r="T31" s="1064"/>
      <c r="U31" s="1064"/>
      <c r="V31" s="1064">
        <v>351</v>
      </c>
      <c r="W31" s="1064"/>
      <c r="X31" s="1064"/>
      <c r="Y31" s="1064"/>
      <c r="Z31" s="1064"/>
      <c r="AA31" s="1064">
        <v>7</v>
      </c>
      <c r="AB31" s="1064"/>
      <c r="AC31" s="1064"/>
      <c r="AD31" s="1064"/>
      <c r="AE31" s="1065"/>
      <c r="AF31" s="1060">
        <v>8</v>
      </c>
      <c r="AG31" s="1061"/>
      <c r="AH31" s="1061"/>
      <c r="AI31" s="1061"/>
      <c r="AJ31" s="1062"/>
      <c r="AK31" s="1008">
        <v>70</v>
      </c>
      <c r="AL31" s="1003"/>
      <c r="AM31" s="1003"/>
      <c r="AN31" s="1003"/>
      <c r="AO31" s="1003"/>
      <c r="AP31" s="1003" t="s">
        <v>594</v>
      </c>
      <c r="AQ31" s="1003"/>
      <c r="AR31" s="1003"/>
      <c r="AS31" s="1003"/>
      <c r="AT31" s="1003"/>
      <c r="AU31" s="1003" t="s">
        <v>594</v>
      </c>
      <c r="AV31" s="1003"/>
      <c r="AW31" s="1003"/>
      <c r="AX31" s="1003"/>
      <c r="AY31" s="1003"/>
      <c r="AZ31" s="1066" t="s">
        <v>594</v>
      </c>
      <c r="BA31" s="1066"/>
      <c r="BB31" s="1066"/>
      <c r="BC31" s="1066"/>
      <c r="BD31" s="1066"/>
      <c r="BE31" s="1004"/>
      <c r="BF31" s="1004"/>
      <c r="BG31" s="1004"/>
      <c r="BH31" s="1004"/>
      <c r="BI31" s="1005"/>
      <c r="BJ31" s="235"/>
      <c r="BK31" s="235"/>
      <c r="BL31" s="235"/>
      <c r="BM31" s="235"/>
      <c r="BN31" s="235"/>
      <c r="BO31" s="244"/>
      <c r="BP31" s="244"/>
      <c r="BQ31" s="241">
        <v>25</v>
      </c>
      <c r="BR31" s="242"/>
      <c r="BS31" s="1017"/>
      <c r="BT31" s="1018"/>
      <c r="BU31" s="1018"/>
      <c r="BV31" s="1018"/>
      <c r="BW31" s="1018"/>
      <c r="BX31" s="1018"/>
      <c r="BY31" s="1018"/>
      <c r="BZ31" s="1018"/>
      <c r="CA31" s="1018"/>
      <c r="CB31" s="1018"/>
      <c r="CC31" s="1018"/>
      <c r="CD31" s="1018"/>
      <c r="CE31" s="1018"/>
      <c r="CF31" s="1018"/>
      <c r="CG31" s="1039"/>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233"/>
    </row>
    <row r="32" spans="1:131" ht="26.25" customHeight="1" x14ac:dyDescent="0.15">
      <c r="A32" s="245">
        <v>5</v>
      </c>
      <c r="B32" s="1055" t="s">
        <v>411</v>
      </c>
      <c r="C32" s="1056"/>
      <c r="D32" s="1056"/>
      <c r="E32" s="1056"/>
      <c r="F32" s="1056"/>
      <c r="G32" s="1056"/>
      <c r="H32" s="1056"/>
      <c r="I32" s="1056"/>
      <c r="J32" s="1056"/>
      <c r="K32" s="1056"/>
      <c r="L32" s="1056"/>
      <c r="M32" s="1056"/>
      <c r="N32" s="1056"/>
      <c r="O32" s="1056"/>
      <c r="P32" s="1057"/>
      <c r="Q32" s="1063">
        <v>726</v>
      </c>
      <c r="R32" s="1064"/>
      <c r="S32" s="1064"/>
      <c r="T32" s="1064"/>
      <c r="U32" s="1064"/>
      <c r="V32" s="1064">
        <v>516</v>
      </c>
      <c r="W32" s="1064"/>
      <c r="X32" s="1064"/>
      <c r="Y32" s="1064"/>
      <c r="Z32" s="1064"/>
      <c r="AA32" s="1064">
        <v>209</v>
      </c>
      <c r="AB32" s="1064"/>
      <c r="AC32" s="1064"/>
      <c r="AD32" s="1064"/>
      <c r="AE32" s="1065"/>
      <c r="AF32" s="1060">
        <v>1032</v>
      </c>
      <c r="AG32" s="1061"/>
      <c r="AH32" s="1061"/>
      <c r="AI32" s="1061"/>
      <c r="AJ32" s="1062"/>
      <c r="AK32" s="1008">
        <v>5</v>
      </c>
      <c r="AL32" s="1003"/>
      <c r="AM32" s="1003"/>
      <c r="AN32" s="1003"/>
      <c r="AO32" s="1003"/>
      <c r="AP32" s="1003">
        <v>268</v>
      </c>
      <c r="AQ32" s="1003"/>
      <c r="AR32" s="1003"/>
      <c r="AS32" s="1003"/>
      <c r="AT32" s="1003"/>
      <c r="AU32" s="1003" t="s">
        <v>594</v>
      </c>
      <c r="AV32" s="1003"/>
      <c r="AW32" s="1003"/>
      <c r="AX32" s="1003"/>
      <c r="AY32" s="1003"/>
      <c r="AZ32" s="1066" t="s">
        <v>594</v>
      </c>
      <c r="BA32" s="1066"/>
      <c r="BB32" s="1066"/>
      <c r="BC32" s="1066"/>
      <c r="BD32" s="1066"/>
      <c r="BE32" s="1004" t="s">
        <v>412</v>
      </c>
      <c r="BF32" s="1004"/>
      <c r="BG32" s="1004"/>
      <c r="BH32" s="1004"/>
      <c r="BI32" s="1005"/>
      <c r="BJ32" s="235"/>
      <c r="BK32" s="235"/>
      <c r="BL32" s="235"/>
      <c r="BM32" s="235"/>
      <c r="BN32" s="235"/>
      <c r="BO32" s="244"/>
      <c r="BP32" s="244"/>
      <c r="BQ32" s="241">
        <v>26</v>
      </c>
      <c r="BR32" s="242"/>
      <c r="BS32" s="1017"/>
      <c r="BT32" s="1018"/>
      <c r="BU32" s="1018"/>
      <c r="BV32" s="1018"/>
      <c r="BW32" s="1018"/>
      <c r="BX32" s="1018"/>
      <c r="BY32" s="1018"/>
      <c r="BZ32" s="1018"/>
      <c r="CA32" s="1018"/>
      <c r="CB32" s="1018"/>
      <c r="CC32" s="1018"/>
      <c r="CD32" s="1018"/>
      <c r="CE32" s="1018"/>
      <c r="CF32" s="1018"/>
      <c r="CG32" s="1039"/>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233"/>
    </row>
    <row r="33" spans="1:131" ht="26.25" customHeight="1" x14ac:dyDescent="0.15">
      <c r="A33" s="245">
        <v>6</v>
      </c>
      <c r="B33" s="1055" t="s">
        <v>413</v>
      </c>
      <c r="C33" s="1056"/>
      <c r="D33" s="1056"/>
      <c r="E33" s="1056"/>
      <c r="F33" s="1056"/>
      <c r="G33" s="1056"/>
      <c r="H33" s="1056"/>
      <c r="I33" s="1056"/>
      <c r="J33" s="1056"/>
      <c r="K33" s="1056"/>
      <c r="L33" s="1056"/>
      <c r="M33" s="1056"/>
      <c r="N33" s="1056"/>
      <c r="O33" s="1056"/>
      <c r="P33" s="1057"/>
      <c r="Q33" s="1063">
        <v>2431</v>
      </c>
      <c r="R33" s="1064"/>
      <c r="S33" s="1064"/>
      <c r="T33" s="1064"/>
      <c r="U33" s="1064"/>
      <c r="V33" s="1064">
        <v>2506</v>
      </c>
      <c r="W33" s="1064"/>
      <c r="X33" s="1064"/>
      <c r="Y33" s="1064"/>
      <c r="Z33" s="1064"/>
      <c r="AA33" s="1064">
        <v>-74</v>
      </c>
      <c r="AB33" s="1064"/>
      <c r="AC33" s="1064"/>
      <c r="AD33" s="1064"/>
      <c r="AE33" s="1065"/>
      <c r="AF33" s="1060" t="s">
        <v>414</v>
      </c>
      <c r="AG33" s="1061"/>
      <c r="AH33" s="1061"/>
      <c r="AI33" s="1061"/>
      <c r="AJ33" s="1062"/>
      <c r="AK33" s="1008">
        <v>695</v>
      </c>
      <c r="AL33" s="1003"/>
      <c r="AM33" s="1003"/>
      <c r="AN33" s="1003"/>
      <c r="AO33" s="1003"/>
      <c r="AP33" s="1003">
        <v>1405</v>
      </c>
      <c r="AQ33" s="1003"/>
      <c r="AR33" s="1003"/>
      <c r="AS33" s="1003"/>
      <c r="AT33" s="1003"/>
      <c r="AU33" s="1003">
        <v>995</v>
      </c>
      <c r="AV33" s="1003"/>
      <c r="AW33" s="1003"/>
      <c r="AX33" s="1003"/>
      <c r="AY33" s="1003"/>
      <c r="AZ33" s="1066" t="s">
        <v>594</v>
      </c>
      <c r="BA33" s="1066"/>
      <c r="BB33" s="1066"/>
      <c r="BC33" s="1066"/>
      <c r="BD33" s="1066"/>
      <c r="BE33" s="1004" t="s">
        <v>415</v>
      </c>
      <c r="BF33" s="1004"/>
      <c r="BG33" s="1004"/>
      <c r="BH33" s="1004"/>
      <c r="BI33" s="1005"/>
      <c r="BJ33" s="235"/>
      <c r="BK33" s="235"/>
      <c r="BL33" s="235"/>
      <c r="BM33" s="235"/>
      <c r="BN33" s="235"/>
      <c r="BO33" s="244"/>
      <c r="BP33" s="244"/>
      <c r="BQ33" s="241">
        <v>27</v>
      </c>
      <c r="BR33" s="242"/>
      <c r="BS33" s="1017"/>
      <c r="BT33" s="1018"/>
      <c r="BU33" s="1018"/>
      <c r="BV33" s="1018"/>
      <c r="BW33" s="1018"/>
      <c r="BX33" s="1018"/>
      <c r="BY33" s="1018"/>
      <c r="BZ33" s="1018"/>
      <c r="CA33" s="1018"/>
      <c r="CB33" s="1018"/>
      <c r="CC33" s="1018"/>
      <c r="CD33" s="1018"/>
      <c r="CE33" s="1018"/>
      <c r="CF33" s="1018"/>
      <c r="CG33" s="1039"/>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233"/>
    </row>
    <row r="34" spans="1:131" ht="26.25" customHeight="1" x14ac:dyDescent="0.15">
      <c r="A34" s="245">
        <v>7</v>
      </c>
      <c r="B34" s="1055" t="s">
        <v>416</v>
      </c>
      <c r="C34" s="1056"/>
      <c r="D34" s="1056"/>
      <c r="E34" s="1056"/>
      <c r="F34" s="1056"/>
      <c r="G34" s="1056"/>
      <c r="H34" s="1056"/>
      <c r="I34" s="1056"/>
      <c r="J34" s="1056"/>
      <c r="K34" s="1056"/>
      <c r="L34" s="1056"/>
      <c r="M34" s="1056"/>
      <c r="N34" s="1056"/>
      <c r="O34" s="1056"/>
      <c r="P34" s="1057"/>
      <c r="Q34" s="1063">
        <v>677</v>
      </c>
      <c r="R34" s="1064"/>
      <c r="S34" s="1064"/>
      <c r="T34" s="1064"/>
      <c r="U34" s="1064"/>
      <c r="V34" s="1064">
        <v>615</v>
      </c>
      <c r="W34" s="1064"/>
      <c r="X34" s="1064"/>
      <c r="Y34" s="1064"/>
      <c r="Z34" s="1064"/>
      <c r="AA34" s="1064">
        <v>62</v>
      </c>
      <c r="AB34" s="1064"/>
      <c r="AC34" s="1064"/>
      <c r="AD34" s="1064"/>
      <c r="AE34" s="1065"/>
      <c r="AF34" s="1060">
        <v>63</v>
      </c>
      <c r="AG34" s="1061"/>
      <c r="AH34" s="1061"/>
      <c r="AI34" s="1061"/>
      <c r="AJ34" s="1062"/>
      <c r="AK34" s="1008">
        <v>266</v>
      </c>
      <c r="AL34" s="1003"/>
      <c r="AM34" s="1003"/>
      <c r="AN34" s="1003"/>
      <c r="AO34" s="1003"/>
      <c r="AP34" s="1003">
        <v>1111</v>
      </c>
      <c r="AQ34" s="1003"/>
      <c r="AR34" s="1003"/>
      <c r="AS34" s="1003"/>
      <c r="AT34" s="1003"/>
      <c r="AU34" s="1003">
        <v>823</v>
      </c>
      <c r="AV34" s="1003"/>
      <c r="AW34" s="1003"/>
      <c r="AX34" s="1003"/>
      <c r="AY34" s="1003"/>
      <c r="AZ34" s="1066" t="s">
        <v>594</v>
      </c>
      <c r="BA34" s="1066"/>
      <c r="BB34" s="1066"/>
      <c r="BC34" s="1066"/>
      <c r="BD34" s="1066"/>
      <c r="BE34" s="1004" t="s">
        <v>417</v>
      </c>
      <c r="BF34" s="1004"/>
      <c r="BG34" s="1004"/>
      <c r="BH34" s="1004"/>
      <c r="BI34" s="1005"/>
      <c r="BJ34" s="235"/>
      <c r="BK34" s="235"/>
      <c r="BL34" s="235"/>
      <c r="BM34" s="235"/>
      <c r="BN34" s="235"/>
      <c r="BO34" s="244"/>
      <c r="BP34" s="244"/>
      <c r="BQ34" s="241">
        <v>28</v>
      </c>
      <c r="BR34" s="242"/>
      <c r="BS34" s="1017"/>
      <c r="BT34" s="1018"/>
      <c r="BU34" s="1018"/>
      <c r="BV34" s="1018"/>
      <c r="BW34" s="1018"/>
      <c r="BX34" s="1018"/>
      <c r="BY34" s="1018"/>
      <c r="BZ34" s="1018"/>
      <c r="CA34" s="1018"/>
      <c r="CB34" s="1018"/>
      <c r="CC34" s="1018"/>
      <c r="CD34" s="1018"/>
      <c r="CE34" s="1018"/>
      <c r="CF34" s="1018"/>
      <c r="CG34" s="1039"/>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233"/>
    </row>
    <row r="35" spans="1:131" ht="26.25" customHeight="1" x14ac:dyDescent="0.15">
      <c r="A35" s="245">
        <v>8</v>
      </c>
      <c r="B35" s="1055" t="s">
        <v>418</v>
      </c>
      <c r="C35" s="1056"/>
      <c r="D35" s="1056"/>
      <c r="E35" s="1056"/>
      <c r="F35" s="1056"/>
      <c r="G35" s="1056"/>
      <c r="H35" s="1056"/>
      <c r="I35" s="1056"/>
      <c r="J35" s="1056"/>
      <c r="K35" s="1056"/>
      <c r="L35" s="1056"/>
      <c r="M35" s="1056"/>
      <c r="N35" s="1056"/>
      <c r="O35" s="1056"/>
      <c r="P35" s="1057"/>
      <c r="Q35" s="1063">
        <v>80</v>
      </c>
      <c r="R35" s="1064"/>
      <c r="S35" s="1064"/>
      <c r="T35" s="1064"/>
      <c r="U35" s="1064"/>
      <c r="V35" s="1064">
        <v>61</v>
      </c>
      <c r="W35" s="1064"/>
      <c r="X35" s="1064"/>
      <c r="Y35" s="1064"/>
      <c r="Z35" s="1064"/>
      <c r="AA35" s="1064">
        <v>19</v>
      </c>
      <c r="AB35" s="1064"/>
      <c r="AC35" s="1064"/>
      <c r="AD35" s="1064"/>
      <c r="AE35" s="1065"/>
      <c r="AF35" s="1060">
        <v>20</v>
      </c>
      <c r="AG35" s="1061"/>
      <c r="AH35" s="1061"/>
      <c r="AI35" s="1061"/>
      <c r="AJ35" s="1062"/>
      <c r="AK35" s="1008">
        <v>66</v>
      </c>
      <c r="AL35" s="1003"/>
      <c r="AM35" s="1003"/>
      <c r="AN35" s="1003"/>
      <c r="AO35" s="1003"/>
      <c r="AP35" s="1003">
        <v>49</v>
      </c>
      <c r="AQ35" s="1003"/>
      <c r="AR35" s="1003"/>
      <c r="AS35" s="1003"/>
      <c r="AT35" s="1003"/>
      <c r="AU35" s="1003">
        <v>49</v>
      </c>
      <c r="AV35" s="1003"/>
      <c r="AW35" s="1003"/>
      <c r="AX35" s="1003"/>
      <c r="AY35" s="1003"/>
      <c r="AZ35" s="1066" t="s">
        <v>594</v>
      </c>
      <c r="BA35" s="1066"/>
      <c r="BB35" s="1066"/>
      <c r="BC35" s="1066"/>
      <c r="BD35" s="1066"/>
      <c r="BE35" s="1004" t="s">
        <v>417</v>
      </c>
      <c r="BF35" s="1004"/>
      <c r="BG35" s="1004"/>
      <c r="BH35" s="1004"/>
      <c r="BI35" s="1005"/>
      <c r="BJ35" s="235"/>
      <c r="BK35" s="235"/>
      <c r="BL35" s="235"/>
      <c r="BM35" s="235"/>
      <c r="BN35" s="235"/>
      <c r="BO35" s="244"/>
      <c r="BP35" s="244"/>
      <c r="BQ35" s="241">
        <v>29</v>
      </c>
      <c r="BR35" s="242"/>
      <c r="BS35" s="1017"/>
      <c r="BT35" s="1018"/>
      <c r="BU35" s="1018"/>
      <c r="BV35" s="1018"/>
      <c r="BW35" s="1018"/>
      <c r="BX35" s="1018"/>
      <c r="BY35" s="1018"/>
      <c r="BZ35" s="1018"/>
      <c r="CA35" s="1018"/>
      <c r="CB35" s="1018"/>
      <c r="CC35" s="1018"/>
      <c r="CD35" s="1018"/>
      <c r="CE35" s="1018"/>
      <c r="CF35" s="1018"/>
      <c r="CG35" s="1039"/>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233"/>
    </row>
    <row r="36" spans="1:131" ht="26.25" customHeight="1" x14ac:dyDescent="0.15">
      <c r="A36" s="245">
        <v>9</v>
      </c>
      <c r="B36" s="1055"/>
      <c r="C36" s="1056"/>
      <c r="D36" s="1056"/>
      <c r="E36" s="1056"/>
      <c r="F36" s="1056"/>
      <c r="G36" s="1056"/>
      <c r="H36" s="1056"/>
      <c r="I36" s="1056"/>
      <c r="J36" s="1056"/>
      <c r="K36" s="1056"/>
      <c r="L36" s="1056"/>
      <c r="M36" s="1056"/>
      <c r="N36" s="1056"/>
      <c r="O36" s="1056"/>
      <c r="P36" s="1057"/>
      <c r="Q36" s="1063"/>
      <c r="R36" s="1064"/>
      <c r="S36" s="1064"/>
      <c r="T36" s="1064"/>
      <c r="U36" s="1064"/>
      <c r="V36" s="1064"/>
      <c r="W36" s="1064"/>
      <c r="X36" s="1064"/>
      <c r="Y36" s="1064"/>
      <c r="Z36" s="1064"/>
      <c r="AA36" s="1064"/>
      <c r="AB36" s="1064"/>
      <c r="AC36" s="1064"/>
      <c r="AD36" s="1064"/>
      <c r="AE36" s="1065"/>
      <c r="AF36" s="1060"/>
      <c r="AG36" s="1061"/>
      <c r="AH36" s="1061"/>
      <c r="AI36" s="1061"/>
      <c r="AJ36" s="1062"/>
      <c r="AK36" s="1008"/>
      <c r="AL36" s="1003"/>
      <c r="AM36" s="1003"/>
      <c r="AN36" s="1003"/>
      <c r="AO36" s="1003"/>
      <c r="AP36" s="1003"/>
      <c r="AQ36" s="1003"/>
      <c r="AR36" s="1003"/>
      <c r="AS36" s="1003"/>
      <c r="AT36" s="1003"/>
      <c r="AU36" s="1003"/>
      <c r="AV36" s="1003"/>
      <c r="AW36" s="1003"/>
      <c r="AX36" s="1003"/>
      <c r="AY36" s="1003"/>
      <c r="AZ36" s="1066"/>
      <c r="BA36" s="1066"/>
      <c r="BB36" s="1066"/>
      <c r="BC36" s="1066"/>
      <c r="BD36" s="1066"/>
      <c r="BE36" s="1004"/>
      <c r="BF36" s="1004"/>
      <c r="BG36" s="1004"/>
      <c r="BH36" s="1004"/>
      <c r="BI36" s="1005"/>
      <c r="BJ36" s="235"/>
      <c r="BK36" s="235"/>
      <c r="BL36" s="235"/>
      <c r="BM36" s="235"/>
      <c r="BN36" s="235"/>
      <c r="BO36" s="244"/>
      <c r="BP36" s="244"/>
      <c r="BQ36" s="241">
        <v>30</v>
      </c>
      <c r="BR36" s="242"/>
      <c r="BS36" s="1017"/>
      <c r="BT36" s="1018"/>
      <c r="BU36" s="1018"/>
      <c r="BV36" s="1018"/>
      <c r="BW36" s="1018"/>
      <c r="BX36" s="1018"/>
      <c r="BY36" s="1018"/>
      <c r="BZ36" s="1018"/>
      <c r="CA36" s="1018"/>
      <c r="CB36" s="1018"/>
      <c r="CC36" s="1018"/>
      <c r="CD36" s="1018"/>
      <c r="CE36" s="1018"/>
      <c r="CF36" s="1018"/>
      <c r="CG36" s="1039"/>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233"/>
    </row>
    <row r="37" spans="1:131" ht="26.25" customHeight="1" x14ac:dyDescent="0.15">
      <c r="A37" s="245">
        <v>10</v>
      </c>
      <c r="B37" s="1055"/>
      <c r="C37" s="1056"/>
      <c r="D37" s="1056"/>
      <c r="E37" s="1056"/>
      <c r="F37" s="1056"/>
      <c r="G37" s="1056"/>
      <c r="H37" s="1056"/>
      <c r="I37" s="1056"/>
      <c r="J37" s="1056"/>
      <c r="K37" s="1056"/>
      <c r="L37" s="1056"/>
      <c r="M37" s="1056"/>
      <c r="N37" s="1056"/>
      <c r="O37" s="1056"/>
      <c r="P37" s="1057"/>
      <c r="Q37" s="1063"/>
      <c r="R37" s="1064"/>
      <c r="S37" s="1064"/>
      <c r="T37" s="1064"/>
      <c r="U37" s="1064"/>
      <c r="V37" s="1064"/>
      <c r="W37" s="1064"/>
      <c r="X37" s="1064"/>
      <c r="Y37" s="1064"/>
      <c r="Z37" s="1064"/>
      <c r="AA37" s="1064"/>
      <c r="AB37" s="1064"/>
      <c r="AC37" s="1064"/>
      <c r="AD37" s="1064"/>
      <c r="AE37" s="1065"/>
      <c r="AF37" s="1060"/>
      <c r="AG37" s="1061"/>
      <c r="AH37" s="1061"/>
      <c r="AI37" s="1061"/>
      <c r="AJ37" s="1062"/>
      <c r="AK37" s="1008"/>
      <c r="AL37" s="1003"/>
      <c r="AM37" s="1003"/>
      <c r="AN37" s="1003"/>
      <c r="AO37" s="1003"/>
      <c r="AP37" s="1003"/>
      <c r="AQ37" s="1003"/>
      <c r="AR37" s="1003"/>
      <c r="AS37" s="1003"/>
      <c r="AT37" s="1003"/>
      <c r="AU37" s="1003"/>
      <c r="AV37" s="1003"/>
      <c r="AW37" s="1003"/>
      <c r="AX37" s="1003"/>
      <c r="AY37" s="1003"/>
      <c r="AZ37" s="1066"/>
      <c r="BA37" s="1066"/>
      <c r="BB37" s="1066"/>
      <c r="BC37" s="1066"/>
      <c r="BD37" s="1066"/>
      <c r="BE37" s="1004"/>
      <c r="BF37" s="1004"/>
      <c r="BG37" s="1004"/>
      <c r="BH37" s="1004"/>
      <c r="BI37" s="1005"/>
      <c r="BJ37" s="235"/>
      <c r="BK37" s="235"/>
      <c r="BL37" s="235"/>
      <c r="BM37" s="235"/>
      <c r="BN37" s="235"/>
      <c r="BO37" s="244"/>
      <c r="BP37" s="244"/>
      <c r="BQ37" s="241">
        <v>31</v>
      </c>
      <c r="BR37" s="242"/>
      <c r="BS37" s="1017"/>
      <c r="BT37" s="1018"/>
      <c r="BU37" s="1018"/>
      <c r="BV37" s="1018"/>
      <c r="BW37" s="1018"/>
      <c r="BX37" s="1018"/>
      <c r="BY37" s="1018"/>
      <c r="BZ37" s="1018"/>
      <c r="CA37" s="1018"/>
      <c r="CB37" s="1018"/>
      <c r="CC37" s="1018"/>
      <c r="CD37" s="1018"/>
      <c r="CE37" s="1018"/>
      <c r="CF37" s="1018"/>
      <c r="CG37" s="1039"/>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233"/>
    </row>
    <row r="38" spans="1:131" ht="26.25" customHeight="1" x14ac:dyDescent="0.15">
      <c r="A38" s="245">
        <v>11</v>
      </c>
      <c r="B38" s="1055"/>
      <c r="C38" s="1056"/>
      <c r="D38" s="1056"/>
      <c r="E38" s="1056"/>
      <c r="F38" s="1056"/>
      <c r="G38" s="1056"/>
      <c r="H38" s="1056"/>
      <c r="I38" s="1056"/>
      <c r="J38" s="1056"/>
      <c r="K38" s="1056"/>
      <c r="L38" s="1056"/>
      <c r="M38" s="1056"/>
      <c r="N38" s="1056"/>
      <c r="O38" s="1056"/>
      <c r="P38" s="1057"/>
      <c r="Q38" s="1063"/>
      <c r="R38" s="1064"/>
      <c r="S38" s="1064"/>
      <c r="T38" s="1064"/>
      <c r="U38" s="1064"/>
      <c r="V38" s="1064"/>
      <c r="W38" s="1064"/>
      <c r="X38" s="1064"/>
      <c r="Y38" s="1064"/>
      <c r="Z38" s="1064"/>
      <c r="AA38" s="1064"/>
      <c r="AB38" s="1064"/>
      <c r="AC38" s="1064"/>
      <c r="AD38" s="1064"/>
      <c r="AE38" s="1065"/>
      <c r="AF38" s="1060"/>
      <c r="AG38" s="1061"/>
      <c r="AH38" s="1061"/>
      <c r="AI38" s="1061"/>
      <c r="AJ38" s="1062"/>
      <c r="AK38" s="1008"/>
      <c r="AL38" s="1003"/>
      <c r="AM38" s="1003"/>
      <c r="AN38" s="1003"/>
      <c r="AO38" s="1003"/>
      <c r="AP38" s="1003"/>
      <c r="AQ38" s="1003"/>
      <c r="AR38" s="1003"/>
      <c r="AS38" s="1003"/>
      <c r="AT38" s="1003"/>
      <c r="AU38" s="1003"/>
      <c r="AV38" s="1003"/>
      <c r="AW38" s="1003"/>
      <c r="AX38" s="1003"/>
      <c r="AY38" s="1003"/>
      <c r="AZ38" s="1066"/>
      <c r="BA38" s="1066"/>
      <c r="BB38" s="1066"/>
      <c r="BC38" s="1066"/>
      <c r="BD38" s="1066"/>
      <c r="BE38" s="1004"/>
      <c r="BF38" s="1004"/>
      <c r="BG38" s="1004"/>
      <c r="BH38" s="1004"/>
      <c r="BI38" s="1005"/>
      <c r="BJ38" s="235"/>
      <c r="BK38" s="235"/>
      <c r="BL38" s="235"/>
      <c r="BM38" s="235"/>
      <c r="BN38" s="235"/>
      <c r="BO38" s="244"/>
      <c r="BP38" s="244"/>
      <c r="BQ38" s="241">
        <v>32</v>
      </c>
      <c r="BR38" s="242"/>
      <c r="BS38" s="1017"/>
      <c r="BT38" s="1018"/>
      <c r="BU38" s="1018"/>
      <c r="BV38" s="1018"/>
      <c r="BW38" s="1018"/>
      <c r="BX38" s="1018"/>
      <c r="BY38" s="1018"/>
      <c r="BZ38" s="1018"/>
      <c r="CA38" s="1018"/>
      <c r="CB38" s="1018"/>
      <c r="CC38" s="1018"/>
      <c r="CD38" s="1018"/>
      <c r="CE38" s="1018"/>
      <c r="CF38" s="1018"/>
      <c r="CG38" s="1039"/>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233"/>
    </row>
    <row r="39" spans="1:131" ht="26.25" customHeight="1" x14ac:dyDescent="0.15">
      <c r="A39" s="245">
        <v>12</v>
      </c>
      <c r="B39" s="1055"/>
      <c r="C39" s="1056"/>
      <c r="D39" s="1056"/>
      <c r="E39" s="1056"/>
      <c r="F39" s="1056"/>
      <c r="G39" s="1056"/>
      <c r="H39" s="1056"/>
      <c r="I39" s="1056"/>
      <c r="J39" s="1056"/>
      <c r="K39" s="1056"/>
      <c r="L39" s="1056"/>
      <c r="M39" s="1056"/>
      <c r="N39" s="1056"/>
      <c r="O39" s="1056"/>
      <c r="P39" s="1057"/>
      <c r="Q39" s="1063"/>
      <c r="R39" s="1064"/>
      <c r="S39" s="1064"/>
      <c r="T39" s="1064"/>
      <c r="U39" s="1064"/>
      <c r="V39" s="1064"/>
      <c r="W39" s="1064"/>
      <c r="X39" s="1064"/>
      <c r="Y39" s="1064"/>
      <c r="Z39" s="1064"/>
      <c r="AA39" s="1064"/>
      <c r="AB39" s="1064"/>
      <c r="AC39" s="1064"/>
      <c r="AD39" s="1064"/>
      <c r="AE39" s="1065"/>
      <c r="AF39" s="1060"/>
      <c r="AG39" s="1061"/>
      <c r="AH39" s="1061"/>
      <c r="AI39" s="1061"/>
      <c r="AJ39" s="1062"/>
      <c r="AK39" s="1008"/>
      <c r="AL39" s="1003"/>
      <c r="AM39" s="1003"/>
      <c r="AN39" s="1003"/>
      <c r="AO39" s="1003"/>
      <c r="AP39" s="1003"/>
      <c r="AQ39" s="1003"/>
      <c r="AR39" s="1003"/>
      <c r="AS39" s="1003"/>
      <c r="AT39" s="1003"/>
      <c r="AU39" s="1003"/>
      <c r="AV39" s="1003"/>
      <c r="AW39" s="1003"/>
      <c r="AX39" s="1003"/>
      <c r="AY39" s="1003"/>
      <c r="AZ39" s="1066"/>
      <c r="BA39" s="1066"/>
      <c r="BB39" s="1066"/>
      <c r="BC39" s="1066"/>
      <c r="BD39" s="1066"/>
      <c r="BE39" s="1004"/>
      <c r="BF39" s="1004"/>
      <c r="BG39" s="1004"/>
      <c r="BH39" s="1004"/>
      <c r="BI39" s="1005"/>
      <c r="BJ39" s="235"/>
      <c r="BK39" s="235"/>
      <c r="BL39" s="235"/>
      <c r="BM39" s="235"/>
      <c r="BN39" s="235"/>
      <c r="BO39" s="244"/>
      <c r="BP39" s="244"/>
      <c r="BQ39" s="241">
        <v>33</v>
      </c>
      <c r="BR39" s="242"/>
      <c r="BS39" s="1017"/>
      <c r="BT39" s="1018"/>
      <c r="BU39" s="1018"/>
      <c r="BV39" s="1018"/>
      <c r="BW39" s="1018"/>
      <c r="BX39" s="1018"/>
      <c r="BY39" s="1018"/>
      <c r="BZ39" s="1018"/>
      <c r="CA39" s="1018"/>
      <c r="CB39" s="1018"/>
      <c r="CC39" s="1018"/>
      <c r="CD39" s="1018"/>
      <c r="CE39" s="1018"/>
      <c r="CF39" s="1018"/>
      <c r="CG39" s="1039"/>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233"/>
    </row>
    <row r="40" spans="1:131" ht="26.25" customHeight="1" x14ac:dyDescent="0.15">
      <c r="A40" s="241">
        <v>13</v>
      </c>
      <c r="B40" s="1055"/>
      <c r="C40" s="1056"/>
      <c r="D40" s="1056"/>
      <c r="E40" s="1056"/>
      <c r="F40" s="1056"/>
      <c r="G40" s="1056"/>
      <c r="H40" s="1056"/>
      <c r="I40" s="1056"/>
      <c r="J40" s="1056"/>
      <c r="K40" s="1056"/>
      <c r="L40" s="1056"/>
      <c r="M40" s="1056"/>
      <c r="N40" s="1056"/>
      <c r="O40" s="1056"/>
      <c r="P40" s="1057"/>
      <c r="Q40" s="1063"/>
      <c r="R40" s="1064"/>
      <c r="S40" s="1064"/>
      <c r="T40" s="1064"/>
      <c r="U40" s="1064"/>
      <c r="V40" s="1064"/>
      <c r="W40" s="1064"/>
      <c r="X40" s="1064"/>
      <c r="Y40" s="1064"/>
      <c r="Z40" s="1064"/>
      <c r="AA40" s="1064"/>
      <c r="AB40" s="1064"/>
      <c r="AC40" s="1064"/>
      <c r="AD40" s="1064"/>
      <c r="AE40" s="1065"/>
      <c r="AF40" s="1060"/>
      <c r="AG40" s="1061"/>
      <c r="AH40" s="1061"/>
      <c r="AI40" s="1061"/>
      <c r="AJ40" s="1062"/>
      <c r="AK40" s="1008"/>
      <c r="AL40" s="1003"/>
      <c r="AM40" s="1003"/>
      <c r="AN40" s="1003"/>
      <c r="AO40" s="1003"/>
      <c r="AP40" s="1003"/>
      <c r="AQ40" s="1003"/>
      <c r="AR40" s="1003"/>
      <c r="AS40" s="1003"/>
      <c r="AT40" s="1003"/>
      <c r="AU40" s="1003"/>
      <c r="AV40" s="1003"/>
      <c r="AW40" s="1003"/>
      <c r="AX40" s="1003"/>
      <c r="AY40" s="1003"/>
      <c r="AZ40" s="1066"/>
      <c r="BA40" s="1066"/>
      <c r="BB40" s="1066"/>
      <c r="BC40" s="1066"/>
      <c r="BD40" s="1066"/>
      <c r="BE40" s="1004"/>
      <c r="BF40" s="1004"/>
      <c r="BG40" s="1004"/>
      <c r="BH40" s="1004"/>
      <c r="BI40" s="1005"/>
      <c r="BJ40" s="235"/>
      <c r="BK40" s="235"/>
      <c r="BL40" s="235"/>
      <c r="BM40" s="235"/>
      <c r="BN40" s="235"/>
      <c r="BO40" s="244"/>
      <c r="BP40" s="244"/>
      <c r="BQ40" s="241">
        <v>34</v>
      </c>
      <c r="BR40" s="242"/>
      <c r="BS40" s="1017"/>
      <c r="BT40" s="1018"/>
      <c r="BU40" s="1018"/>
      <c r="BV40" s="1018"/>
      <c r="BW40" s="1018"/>
      <c r="BX40" s="1018"/>
      <c r="BY40" s="1018"/>
      <c r="BZ40" s="1018"/>
      <c r="CA40" s="1018"/>
      <c r="CB40" s="1018"/>
      <c r="CC40" s="1018"/>
      <c r="CD40" s="1018"/>
      <c r="CE40" s="1018"/>
      <c r="CF40" s="1018"/>
      <c r="CG40" s="1039"/>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233"/>
    </row>
    <row r="41" spans="1:131" ht="26.25" customHeight="1" x14ac:dyDescent="0.15">
      <c r="A41" s="241">
        <v>14</v>
      </c>
      <c r="B41" s="1055"/>
      <c r="C41" s="1056"/>
      <c r="D41" s="1056"/>
      <c r="E41" s="1056"/>
      <c r="F41" s="1056"/>
      <c r="G41" s="1056"/>
      <c r="H41" s="1056"/>
      <c r="I41" s="1056"/>
      <c r="J41" s="1056"/>
      <c r="K41" s="1056"/>
      <c r="L41" s="1056"/>
      <c r="M41" s="1056"/>
      <c r="N41" s="1056"/>
      <c r="O41" s="1056"/>
      <c r="P41" s="1057"/>
      <c r="Q41" s="1063"/>
      <c r="R41" s="1064"/>
      <c r="S41" s="1064"/>
      <c r="T41" s="1064"/>
      <c r="U41" s="1064"/>
      <c r="V41" s="1064"/>
      <c r="W41" s="1064"/>
      <c r="X41" s="1064"/>
      <c r="Y41" s="1064"/>
      <c r="Z41" s="1064"/>
      <c r="AA41" s="1064"/>
      <c r="AB41" s="1064"/>
      <c r="AC41" s="1064"/>
      <c r="AD41" s="1064"/>
      <c r="AE41" s="1065"/>
      <c r="AF41" s="1060"/>
      <c r="AG41" s="1061"/>
      <c r="AH41" s="1061"/>
      <c r="AI41" s="1061"/>
      <c r="AJ41" s="1062"/>
      <c r="AK41" s="1008"/>
      <c r="AL41" s="1003"/>
      <c r="AM41" s="1003"/>
      <c r="AN41" s="1003"/>
      <c r="AO41" s="1003"/>
      <c r="AP41" s="1003"/>
      <c r="AQ41" s="1003"/>
      <c r="AR41" s="1003"/>
      <c r="AS41" s="1003"/>
      <c r="AT41" s="1003"/>
      <c r="AU41" s="1003"/>
      <c r="AV41" s="1003"/>
      <c r="AW41" s="1003"/>
      <c r="AX41" s="1003"/>
      <c r="AY41" s="1003"/>
      <c r="AZ41" s="1066"/>
      <c r="BA41" s="1066"/>
      <c r="BB41" s="1066"/>
      <c r="BC41" s="1066"/>
      <c r="BD41" s="1066"/>
      <c r="BE41" s="1004"/>
      <c r="BF41" s="1004"/>
      <c r="BG41" s="1004"/>
      <c r="BH41" s="1004"/>
      <c r="BI41" s="1005"/>
      <c r="BJ41" s="235"/>
      <c r="BK41" s="235"/>
      <c r="BL41" s="235"/>
      <c r="BM41" s="235"/>
      <c r="BN41" s="235"/>
      <c r="BO41" s="244"/>
      <c r="BP41" s="244"/>
      <c r="BQ41" s="241">
        <v>35</v>
      </c>
      <c r="BR41" s="242"/>
      <c r="BS41" s="1017"/>
      <c r="BT41" s="1018"/>
      <c r="BU41" s="1018"/>
      <c r="BV41" s="1018"/>
      <c r="BW41" s="1018"/>
      <c r="BX41" s="1018"/>
      <c r="BY41" s="1018"/>
      <c r="BZ41" s="1018"/>
      <c r="CA41" s="1018"/>
      <c r="CB41" s="1018"/>
      <c r="CC41" s="1018"/>
      <c r="CD41" s="1018"/>
      <c r="CE41" s="1018"/>
      <c r="CF41" s="1018"/>
      <c r="CG41" s="1039"/>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233"/>
    </row>
    <row r="42" spans="1:131" ht="26.25" customHeight="1" x14ac:dyDescent="0.15">
      <c r="A42" s="241">
        <v>15</v>
      </c>
      <c r="B42" s="1055"/>
      <c r="C42" s="1056"/>
      <c r="D42" s="1056"/>
      <c r="E42" s="1056"/>
      <c r="F42" s="1056"/>
      <c r="G42" s="1056"/>
      <c r="H42" s="1056"/>
      <c r="I42" s="1056"/>
      <c r="J42" s="1056"/>
      <c r="K42" s="1056"/>
      <c r="L42" s="1056"/>
      <c r="M42" s="1056"/>
      <c r="N42" s="1056"/>
      <c r="O42" s="1056"/>
      <c r="P42" s="1057"/>
      <c r="Q42" s="1063"/>
      <c r="R42" s="1064"/>
      <c r="S42" s="1064"/>
      <c r="T42" s="1064"/>
      <c r="U42" s="1064"/>
      <c r="V42" s="1064"/>
      <c r="W42" s="1064"/>
      <c r="X42" s="1064"/>
      <c r="Y42" s="1064"/>
      <c r="Z42" s="1064"/>
      <c r="AA42" s="1064"/>
      <c r="AB42" s="1064"/>
      <c r="AC42" s="1064"/>
      <c r="AD42" s="1064"/>
      <c r="AE42" s="1065"/>
      <c r="AF42" s="1060"/>
      <c r="AG42" s="1061"/>
      <c r="AH42" s="1061"/>
      <c r="AI42" s="1061"/>
      <c r="AJ42" s="1062"/>
      <c r="AK42" s="1008"/>
      <c r="AL42" s="1003"/>
      <c r="AM42" s="1003"/>
      <c r="AN42" s="1003"/>
      <c r="AO42" s="1003"/>
      <c r="AP42" s="1003"/>
      <c r="AQ42" s="1003"/>
      <c r="AR42" s="1003"/>
      <c r="AS42" s="1003"/>
      <c r="AT42" s="1003"/>
      <c r="AU42" s="1003"/>
      <c r="AV42" s="1003"/>
      <c r="AW42" s="1003"/>
      <c r="AX42" s="1003"/>
      <c r="AY42" s="1003"/>
      <c r="AZ42" s="1066"/>
      <c r="BA42" s="1066"/>
      <c r="BB42" s="1066"/>
      <c r="BC42" s="1066"/>
      <c r="BD42" s="1066"/>
      <c r="BE42" s="1004"/>
      <c r="BF42" s="1004"/>
      <c r="BG42" s="1004"/>
      <c r="BH42" s="1004"/>
      <c r="BI42" s="1005"/>
      <c r="BJ42" s="235"/>
      <c r="BK42" s="235"/>
      <c r="BL42" s="235"/>
      <c r="BM42" s="235"/>
      <c r="BN42" s="235"/>
      <c r="BO42" s="244"/>
      <c r="BP42" s="244"/>
      <c r="BQ42" s="241">
        <v>36</v>
      </c>
      <c r="BR42" s="242"/>
      <c r="BS42" s="1017"/>
      <c r="BT42" s="1018"/>
      <c r="BU42" s="1018"/>
      <c r="BV42" s="1018"/>
      <c r="BW42" s="1018"/>
      <c r="BX42" s="1018"/>
      <c r="BY42" s="1018"/>
      <c r="BZ42" s="1018"/>
      <c r="CA42" s="1018"/>
      <c r="CB42" s="1018"/>
      <c r="CC42" s="1018"/>
      <c r="CD42" s="1018"/>
      <c r="CE42" s="1018"/>
      <c r="CF42" s="1018"/>
      <c r="CG42" s="1039"/>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233"/>
    </row>
    <row r="43" spans="1:131" ht="26.25" customHeight="1" x14ac:dyDescent="0.15">
      <c r="A43" s="241">
        <v>16</v>
      </c>
      <c r="B43" s="1055"/>
      <c r="C43" s="1056"/>
      <c r="D43" s="1056"/>
      <c r="E43" s="1056"/>
      <c r="F43" s="1056"/>
      <c r="G43" s="1056"/>
      <c r="H43" s="1056"/>
      <c r="I43" s="1056"/>
      <c r="J43" s="1056"/>
      <c r="K43" s="1056"/>
      <c r="L43" s="1056"/>
      <c r="M43" s="1056"/>
      <c r="N43" s="1056"/>
      <c r="O43" s="1056"/>
      <c r="P43" s="1057"/>
      <c r="Q43" s="1063"/>
      <c r="R43" s="1064"/>
      <c r="S43" s="1064"/>
      <c r="T43" s="1064"/>
      <c r="U43" s="1064"/>
      <c r="V43" s="1064"/>
      <c r="W43" s="1064"/>
      <c r="X43" s="1064"/>
      <c r="Y43" s="1064"/>
      <c r="Z43" s="1064"/>
      <c r="AA43" s="1064"/>
      <c r="AB43" s="1064"/>
      <c r="AC43" s="1064"/>
      <c r="AD43" s="1064"/>
      <c r="AE43" s="1065"/>
      <c r="AF43" s="1060"/>
      <c r="AG43" s="1061"/>
      <c r="AH43" s="1061"/>
      <c r="AI43" s="1061"/>
      <c r="AJ43" s="1062"/>
      <c r="AK43" s="1008"/>
      <c r="AL43" s="1003"/>
      <c r="AM43" s="1003"/>
      <c r="AN43" s="1003"/>
      <c r="AO43" s="1003"/>
      <c r="AP43" s="1003"/>
      <c r="AQ43" s="1003"/>
      <c r="AR43" s="1003"/>
      <c r="AS43" s="1003"/>
      <c r="AT43" s="1003"/>
      <c r="AU43" s="1003"/>
      <c r="AV43" s="1003"/>
      <c r="AW43" s="1003"/>
      <c r="AX43" s="1003"/>
      <c r="AY43" s="1003"/>
      <c r="AZ43" s="1066"/>
      <c r="BA43" s="1066"/>
      <c r="BB43" s="1066"/>
      <c r="BC43" s="1066"/>
      <c r="BD43" s="1066"/>
      <c r="BE43" s="1004"/>
      <c r="BF43" s="1004"/>
      <c r="BG43" s="1004"/>
      <c r="BH43" s="1004"/>
      <c r="BI43" s="1005"/>
      <c r="BJ43" s="235"/>
      <c r="BK43" s="235"/>
      <c r="BL43" s="235"/>
      <c r="BM43" s="235"/>
      <c r="BN43" s="235"/>
      <c r="BO43" s="244"/>
      <c r="BP43" s="244"/>
      <c r="BQ43" s="241">
        <v>37</v>
      </c>
      <c r="BR43" s="242"/>
      <c r="BS43" s="1017"/>
      <c r="BT43" s="1018"/>
      <c r="BU43" s="1018"/>
      <c r="BV43" s="1018"/>
      <c r="BW43" s="1018"/>
      <c r="BX43" s="1018"/>
      <c r="BY43" s="1018"/>
      <c r="BZ43" s="1018"/>
      <c r="CA43" s="1018"/>
      <c r="CB43" s="1018"/>
      <c r="CC43" s="1018"/>
      <c r="CD43" s="1018"/>
      <c r="CE43" s="1018"/>
      <c r="CF43" s="1018"/>
      <c r="CG43" s="1039"/>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233"/>
    </row>
    <row r="44" spans="1:131" ht="26.25" customHeight="1" x14ac:dyDescent="0.15">
      <c r="A44" s="241">
        <v>17</v>
      </c>
      <c r="B44" s="1055"/>
      <c r="C44" s="1056"/>
      <c r="D44" s="1056"/>
      <c r="E44" s="1056"/>
      <c r="F44" s="1056"/>
      <c r="G44" s="1056"/>
      <c r="H44" s="1056"/>
      <c r="I44" s="1056"/>
      <c r="J44" s="1056"/>
      <c r="K44" s="1056"/>
      <c r="L44" s="1056"/>
      <c r="M44" s="1056"/>
      <c r="N44" s="1056"/>
      <c r="O44" s="1056"/>
      <c r="P44" s="1057"/>
      <c r="Q44" s="1063"/>
      <c r="R44" s="1064"/>
      <c r="S44" s="1064"/>
      <c r="T44" s="1064"/>
      <c r="U44" s="1064"/>
      <c r="V44" s="1064"/>
      <c r="W44" s="1064"/>
      <c r="X44" s="1064"/>
      <c r="Y44" s="1064"/>
      <c r="Z44" s="1064"/>
      <c r="AA44" s="1064"/>
      <c r="AB44" s="1064"/>
      <c r="AC44" s="1064"/>
      <c r="AD44" s="1064"/>
      <c r="AE44" s="1065"/>
      <c r="AF44" s="1060"/>
      <c r="AG44" s="1061"/>
      <c r="AH44" s="1061"/>
      <c r="AI44" s="1061"/>
      <c r="AJ44" s="1062"/>
      <c r="AK44" s="1008"/>
      <c r="AL44" s="1003"/>
      <c r="AM44" s="1003"/>
      <c r="AN44" s="1003"/>
      <c r="AO44" s="1003"/>
      <c r="AP44" s="1003"/>
      <c r="AQ44" s="1003"/>
      <c r="AR44" s="1003"/>
      <c r="AS44" s="1003"/>
      <c r="AT44" s="1003"/>
      <c r="AU44" s="1003"/>
      <c r="AV44" s="1003"/>
      <c r="AW44" s="1003"/>
      <c r="AX44" s="1003"/>
      <c r="AY44" s="1003"/>
      <c r="AZ44" s="1066"/>
      <c r="BA44" s="1066"/>
      <c r="BB44" s="1066"/>
      <c r="BC44" s="1066"/>
      <c r="BD44" s="1066"/>
      <c r="BE44" s="1004"/>
      <c r="BF44" s="1004"/>
      <c r="BG44" s="1004"/>
      <c r="BH44" s="1004"/>
      <c r="BI44" s="1005"/>
      <c r="BJ44" s="235"/>
      <c r="BK44" s="235"/>
      <c r="BL44" s="235"/>
      <c r="BM44" s="235"/>
      <c r="BN44" s="235"/>
      <c r="BO44" s="244"/>
      <c r="BP44" s="244"/>
      <c r="BQ44" s="241">
        <v>38</v>
      </c>
      <c r="BR44" s="242"/>
      <c r="BS44" s="1017"/>
      <c r="BT44" s="1018"/>
      <c r="BU44" s="1018"/>
      <c r="BV44" s="1018"/>
      <c r="BW44" s="1018"/>
      <c r="BX44" s="1018"/>
      <c r="BY44" s="1018"/>
      <c r="BZ44" s="1018"/>
      <c r="CA44" s="1018"/>
      <c r="CB44" s="1018"/>
      <c r="CC44" s="1018"/>
      <c r="CD44" s="1018"/>
      <c r="CE44" s="1018"/>
      <c r="CF44" s="1018"/>
      <c r="CG44" s="1039"/>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233"/>
    </row>
    <row r="45" spans="1:131" ht="26.25" customHeight="1" x14ac:dyDescent="0.15">
      <c r="A45" s="241">
        <v>18</v>
      </c>
      <c r="B45" s="1055"/>
      <c r="C45" s="1056"/>
      <c r="D45" s="1056"/>
      <c r="E45" s="1056"/>
      <c r="F45" s="1056"/>
      <c r="G45" s="1056"/>
      <c r="H45" s="1056"/>
      <c r="I45" s="1056"/>
      <c r="J45" s="1056"/>
      <c r="K45" s="1056"/>
      <c r="L45" s="1056"/>
      <c r="M45" s="1056"/>
      <c r="N45" s="1056"/>
      <c r="O45" s="1056"/>
      <c r="P45" s="1057"/>
      <c r="Q45" s="1063"/>
      <c r="R45" s="1064"/>
      <c r="S45" s="1064"/>
      <c r="T45" s="1064"/>
      <c r="U45" s="1064"/>
      <c r="V45" s="1064"/>
      <c r="W45" s="1064"/>
      <c r="X45" s="1064"/>
      <c r="Y45" s="1064"/>
      <c r="Z45" s="1064"/>
      <c r="AA45" s="1064"/>
      <c r="AB45" s="1064"/>
      <c r="AC45" s="1064"/>
      <c r="AD45" s="1064"/>
      <c r="AE45" s="1065"/>
      <c r="AF45" s="1060"/>
      <c r="AG45" s="1061"/>
      <c r="AH45" s="1061"/>
      <c r="AI45" s="1061"/>
      <c r="AJ45" s="1062"/>
      <c r="AK45" s="1008"/>
      <c r="AL45" s="1003"/>
      <c r="AM45" s="1003"/>
      <c r="AN45" s="1003"/>
      <c r="AO45" s="1003"/>
      <c r="AP45" s="1003"/>
      <c r="AQ45" s="1003"/>
      <c r="AR45" s="1003"/>
      <c r="AS45" s="1003"/>
      <c r="AT45" s="1003"/>
      <c r="AU45" s="1003"/>
      <c r="AV45" s="1003"/>
      <c r="AW45" s="1003"/>
      <c r="AX45" s="1003"/>
      <c r="AY45" s="1003"/>
      <c r="AZ45" s="1066"/>
      <c r="BA45" s="1066"/>
      <c r="BB45" s="1066"/>
      <c r="BC45" s="1066"/>
      <c r="BD45" s="1066"/>
      <c r="BE45" s="1004"/>
      <c r="BF45" s="1004"/>
      <c r="BG45" s="1004"/>
      <c r="BH45" s="1004"/>
      <c r="BI45" s="1005"/>
      <c r="BJ45" s="235"/>
      <c r="BK45" s="235"/>
      <c r="BL45" s="235"/>
      <c r="BM45" s="235"/>
      <c r="BN45" s="235"/>
      <c r="BO45" s="244"/>
      <c r="BP45" s="244"/>
      <c r="BQ45" s="241">
        <v>39</v>
      </c>
      <c r="BR45" s="242"/>
      <c r="BS45" s="1017"/>
      <c r="BT45" s="1018"/>
      <c r="BU45" s="1018"/>
      <c r="BV45" s="1018"/>
      <c r="BW45" s="1018"/>
      <c r="BX45" s="1018"/>
      <c r="BY45" s="1018"/>
      <c r="BZ45" s="1018"/>
      <c r="CA45" s="1018"/>
      <c r="CB45" s="1018"/>
      <c r="CC45" s="1018"/>
      <c r="CD45" s="1018"/>
      <c r="CE45" s="1018"/>
      <c r="CF45" s="1018"/>
      <c r="CG45" s="1039"/>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233"/>
    </row>
    <row r="46" spans="1:131" ht="26.25" customHeight="1" x14ac:dyDescent="0.15">
      <c r="A46" s="241">
        <v>19</v>
      </c>
      <c r="B46" s="1055"/>
      <c r="C46" s="1056"/>
      <c r="D46" s="1056"/>
      <c r="E46" s="1056"/>
      <c r="F46" s="1056"/>
      <c r="G46" s="1056"/>
      <c r="H46" s="1056"/>
      <c r="I46" s="1056"/>
      <c r="J46" s="1056"/>
      <c r="K46" s="1056"/>
      <c r="L46" s="1056"/>
      <c r="M46" s="1056"/>
      <c r="N46" s="1056"/>
      <c r="O46" s="1056"/>
      <c r="P46" s="1057"/>
      <c r="Q46" s="1063"/>
      <c r="R46" s="1064"/>
      <c r="S46" s="1064"/>
      <c r="T46" s="1064"/>
      <c r="U46" s="1064"/>
      <c r="V46" s="1064"/>
      <c r="W46" s="1064"/>
      <c r="X46" s="1064"/>
      <c r="Y46" s="1064"/>
      <c r="Z46" s="1064"/>
      <c r="AA46" s="1064"/>
      <c r="AB46" s="1064"/>
      <c r="AC46" s="1064"/>
      <c r="AD46" s="1064"/>
      <c r="AE46" s="1065"/>
      <c r="AF46" s="1060"/>
      <c r="AG46" s="1061"/>
      <c r="AH46" s="1061"/>
      <c r="AI46" s="1061"/>
      <c r="AJ46" s="1062"/>
      <c r="AK46" s="1008"/>
      <c r="AL46" s="1003"/>
      <c r="AM46" s="1003"/>
      <c r="AN46" s="1003"/>
      <c r="AO46" s="1003"/>
      <c r="AP46" s="1003"/>
      <c r="AQ46" s="1003"/>
      <c r="AR46" s="1003"/>
      <c r="AS46" s="1003"/>
      <c r="AT46" s="1003"/>
      <c r="AU46" s="1003"/>
      <c r="AV46" s="1003"/>
      <c r="AW46" s="1003"/>
      <c r="AX46" s="1003"/>
      <c r="AY46" s="1003"/>
      <c r="AZ46" s="1066"/>
      <c r="BA46" s="1066"/>
      <c r="BB46" s="1066"/>
      <c r="BC46" s="1066"/>
      <c r="BD46" s="1066"/>
      <c r="BE46" s="1004"/>
      <c r="BF46" s="1004"/>
      <c r="BG46" s="1004"/>
      <c r="BH46" s="1004"/>
      <c r="BI46" s="1005"/>
      <c r="BJ46" s="235"/>
      <c r="BK46" s="235"/>
      <c r="BL46" s="235"/>
      <c r="BM46" s="235"/>
      <c r="BN46" s="235"/>
      <c r="BO46" s="244"/>
      <c r="BP46" s="244"/>
      <c r="BQ46" s="241">
        <v>40</v>
      </c>
      <c r="BR46" s="242"/>
      <c r="BS46" s="1017"/>
      <c r="BT46" s="1018"/>
      <c r="BU46" s="1018"/>
      <c r="BV46" s="1018"/>
      <c r="BW46" s="1018"/>
      <c r="BX46" s="1018"/>
      <c r="BY46" s="1018"/>
      <c r="BZ46" s="1018"/>
      <c r="CA46" s="1018"/>
      <c r="CB46" s="1018"/>
      <c r="CC46" s="1018"/>
      <c r="CD46" s="1018"/>
      <c r="CE46" s="1018"/>
      <c r="CF46" s="1018"/>
      <c r="CG46" s="1039"/>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233"/>
    </row>
    <row r="47" spans="1:131" ht="26.25" customHeight="1" x14ac:dyDescent="0.15">
      <c r="A47" s="241">
        <v>20</v>
      </c>
      <c r="B47" s="1055"/>
      <c r="C47" s="1056"/>
      <c r="D47" s="1056"/>
      <c r="E47" s="1056"/>
      <c r="F47" s="1056"/>
      <c r="G47" s="1056"/>
      <c r="H47" s="1056"/>
      <c r="I47" s="1056"/>
      <c r="J47" s="1056"/>
      <c r="K47" s="1056"/>
      <c r="L47" s="1056"/>
      <c r="M47" s="1056"/>
      <c r="N47" s="1056"/>
      <c r="O47" s="1056"/>
      <c r="P47" s="1057"/>
      <c r="Q47" s="1063"/>
      <c r="R47" s="1064"/>
      <c r="S47" s="1064"/>
      <c r="T47" s="1064"/>
      <c r="U47" s="1064"/>
      <c r="V47" s="1064"/>
      <c r="W47" s="1064"/>
      <c r="X47" s="1064"/>
      <c r="Y47" s="1064"/>
      <c r="Z47" s="1064"/>
      <c r="AA47" s="1064"/>
      <c r="AB47" s="1064"/>
      <c r="AC47" s="1064"/>
      <c r="AD47" s="1064"/>
      <c r="AE47" s="1065"/>
      <c r="AF47" s="1060"/>
      <c r="AG47" s="1061"/>
      <c r="AH47" s="1061"/>
      <c r="AI47" s="1061"/>
      <c r="AJ47" s="1062"/>
      <c r="AK47" s="1008"/>
      <c r="AL47" s="1003"/>
      <c r="AM47" s="1003"/>
      <c r="AN47" s="1003"/>
      <c r="AO47" s="1003"/>
      <c r="AP47" s="1003"/>
      <c r="AQ47" s="1003"/>
      <c r="AR47" s="1003"/>
      <c r="AS47" s="1003"/>
      <c r="AT47" s="1003"/>
      <c r="AU47" s="1003"/>
      <c r="AV47" s="1003"/>
      <c r="AW47" s="1003"/>
      <c r="AX47" s="1003"/>
      <c r="AY47" s="1003"/>
      <c r="AZ47" s="1066"/>
      <c r="BA47" s="1066"/>
      <c r="BB47" s="1066"/>
      <c r="BC47" s="1066"/>
      <c r="BD47" s="1066"/>
      <c r="BE47" s="1004"/>
      <c r="BF47" s="1004"/>
      <c r="BG47" s="1004"/>
      <c r="BH47" s="1004"/>
      <c r="BI47" s="1005"/>
      <c r="BJ47" s="235"/>
      <c r="BK47" s="235"/>
      <c r="BL47" s="235"/>
      <c r="BM47" s="235"/>
      <c r="BN47" s="235"/>
      <c r="BO47" s="244"/>
      <c r="BP47" s="244"/>
      <c r="BQ47" s="241">
        <v>41</v>
      </c>
      <c r="BR47" s="242"/>
      <c r="BS47" s="1017"/>
      <c r="BT47" s="1018"/>
      <c r="BU47" s="1018"/>
      <c r="BV47" s="1018"/>
      <c r="BW47" s="1018"/>
      <c r="BX47" s="1018"/>
      <c r="BY47" s="1018"/>
      <c r="BZ47" s="1018"/>
      <c r="CA47" s="1018"/>
      <c r="CB47" s="1018"/>
      <c r="CC47" s="1018"/>
      <c r="CD47" s="1018"/>
      <c r="CE47" s="1018"/>
      <c r="CF47" s="1018"/>
      <c r="CG47" s="1039"/>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233"/>
    </row>
    <row r="48" spans="1:131" ht="26.25" customHeight="1" x14ac:dyDescent="0.15">
      <c r="A48" s="241">
        <v>21</v>
      </c>
      <c r="B48" s="1055"/>
      <c r="C48" s="1056"/>
      <c r="D48" s="1056"/>
      <c r="E48" s="1056"/>
      <c r="F48" s="1056"/>
      <c r="G48" s="1056"/>
      <c r="H48" s="1056"/>
      <c r="I48" s="1056"/>
      <c r="J48" s="1056"/>
      <c r="K48" s="1056"/>
      <c r="L48" s="1056"/>
      <c r="M48" s="1056"/>
      <c r="N48" s="1056"/>
      <c r="O48" s="1056"/>
      <c r="P48" s="1057"/>
      <c r="Q48" s="1063"/>
      <c r="R48" s="1064"/>
      <c r="S48" s="1064"/>
      <c r="T48" s="1064"/>
      <c r="U48" s="1064"/>
      <c r="V48" s="1064"/>
      <c r="W48" s="1064"/>
      <c r="X48" s="1064"/>
      <c r="Y48" s="1064"/>
      <c r="Z48" s="1064"/>
      <c r="AA48" s="1064"/>
      <c r="AB48" s="1064"/>
      <c r="AC48" s="1064"/>
      <c r="AD48" s="1064"/>
      <c r="AE48" s="1065"/>
      <c r="AF48" s="1060"/>
      <c r="AG48" s="1061"/>
      <c r="AH48" s="1061"/>
      <c r="AI48" s="1061"/>
      <c r="AJ48" s="1062"/>
      <c r="AK48" s="1008"/>
      <c r="AL48" s="1003"/>
      <c r="AM48" s="1003"/>
      <c r="AN48" s="1003"/>
      <c r="AO48" s="1003"/>
      <c r="AP48" s="1003"/>
      <c r="AQ48" s="1003"/>
      <c r="AR48" s="1003"/>
      <c r="AS48" s="1003"/>
      <c r="AT48" s="1003"/>
      <c r="AU48" s="1003"/>
      <c r="AV48" s="1003"/>
      <c r="AW48" s="1003"/>
      <c r="AX48" s="1003"/>
      <c r="AY48" s="1003"/>
      <c r="AZ48" s="1066"/>
      <c r="BA48" s="1066"/>
      <c r="BB48" s="1066"/>
      <c r="BC48" s="1066"/>
      <c r="BD48" s="1066"/>
      <c r="BE48" s="1004"/>
      <c r="BF48" s="1004"/>
      <c r="BG48" s="1004"/>
      <c r="BH48" s="1004"/>
      <c r="BI48" s="1005"/>
      <c r="BJ48" s="235"/>
      <c r="BK48" s="235"/>
      <c r="BL48" s="235"/>
      <c r="BM48" s="235"/>
      <c r="BN48" s="235"/>
      <c r="BO48" s="244"/>
      <c r="BP48" s="244"/>
      <c r="BQ48" s="241">
        <v>42</v>
      </c>
      <c r="BR48" s="242"/>
      <c r="BS48" s="1017"/>
      <c r="BT48" s="1018"/>
      <c r="BU48" s="1018"/>
      <c r="BV48" s="1018"/>
      <c r="BW48" s="1018"/>
      <c r="BX48" s="1018"/>
      <c r="BY48" s="1018"/>
      <c r="BZ48" s="1018"/>
      <c r="CA48" s="1018"/>
      <c r="CB48" s="1018"/>
      <c r="CC48" s="1018"/>
      <c r="CD48" s="1018"/>
      <c r="CE48" s="1018"/>
      <c r="CF48" s="1018"/>
      <c r="CG48" s="1039"/>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233"/>
    </row>
    <row r="49" spans="1:131" ht="26.25" customHeight="1" x14ac:dyDescent="0.15">
      <c r="A49" s="241">
        <v>22</v>
      </c>
      <c r="B49" s="1055"/>
      <c r="C49" s="1056"/>
      <c r="D49" s="1056"/>
      <c r="E49" s="1056"/>
      <c r="F49" s="1056"/>
      <c r="G49" s="1056"/>
      <c r="H49" s="1056"/>
      <c r="I49" s="1056"/>
      <c r="J49" s="1056"/>
      <c r="K49" s="1056"/>
      <c r="L49" s="1056"/>
      <c r="M49" s="1056"/>
      <c r="N49" s="1056"/>
      <c r="O49" s="1056"/>
      <c r="P49" s="1057"/>
      <c r="Q49" s="1063"/>
      <c r="R49" s="1064"/>
      <c r="S49" s="1064"/>
      <c r="T49" s="1064"/>
      <c r="U49" s="1064"/>
      <c r="V49" s="1064"/>
      <c r="W49" s="1064"/>
      <c r="X49" s="1064"/>
      <c r="Y49" s="1064"/>
      <c r="Z49" s="1064"/>
      <c r="AA49" s="1064"/>
      <c r="AB49" s="1064"/>
      <c r="AC49" s="1064"/>
      <c r="AD49" s="1064"/>
      <c r="AE49" s="1065"/>
      <c r="AF49" s="1060"/>
      <c r="AG49" s="1061"/>
      <c r="AH49" s="1061"/>
      <c r="AI49" s="1061"/>
      <c r="AJ49" s="1062"/>
      <c r="AK49" s="1008"/>
      <c r="AL49" s="1003"/>
      <c r="AM49" s="1003"/>
      <c r="AN49" s="1003"/>
      <c r="AO49" s="1003"/>
      <c r="AP49" s="1003"/>
      <c r="AQ49" s="1003"/>
      <c r="AR49" s="1003"/>
      <c r="AS49" s="1003"/>
      <c r="AT49" s="1003"/>
      <c r="AU49" s="1003"/>
      <c r="AV49" s="1003"/>
      <c r="AW49" s="1003"/>
      <c r="AX49" s="1003"/>
      <c r="AY49" s="1003"/>
      <c r="AZ49" s="1066"/>
      <c r="BA49" s="1066"/>
      <c r="BB49" s="1066"/>
      <c r="BC49" s="1066"/>
      <c r="BD49" s="1066"/>
      <c r="BE49" s="1004"/>
      <c r="BF49" s="1004"/>
      <c r="BG49" s="1004"/>
      <c r="BH49" s="1004"/>
      <c r="BI49" s="1005"/>
      <c r="BJ49" s="235"/>
      <c r="BK49" s="235"/>
      <c r="BL49" s="235"/>
      <c r="BM49" s="235"/>
      <c r="BN49" s="235"/>
      <c r="BO49" s="244"/>
      <c r="BP49" s="244"/>
      <c r="BQ49" s="241">
        <v>43</v>
      </c>
      <c r="BR49" s="242"/>
      <c r="BS49" s="1017"/>
      <c r="BT49" s="1018"/>
      <c r="BU49" s="1018"/>
      <c r="BV49" s="1018"/>
      <c r="BW49" s="1018"/>
      <c r="BX49" s="1018"/>
      <c r="BY49" s="1018"/>
      <c r="BZ49" s="1018"/>
      <c r="CA49" s="1018"/>
      <c r="CB49" s="1018"/>
      <c r="CC49" s="1018"/>
      <c r="CD49" s="1018"/>
      <c r="CE49" s="1018"/>
      <c r="CF49" s="1018"/>
      <c r="CG49" s="1039"/>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233"/>
    </row>
    <row r="50" spans="1:131" ht="26.25" customHeight="1" x14ac:dyDescent="0.15">
      <c r="A50" s="241">
        <v>23</v>
      </c>
      <c r="B50" s="1055"/>
      <c r="C50" s="1056"/>
      <c r="D50" s="1056"/>
      <c r="E50" s="1056"/>
      <c r="F50" s="1056"/>
      <c r="G50" s="1056"/>
      <c r="H50" s="1056"/>
      <c r="I50" s="1056"/>
      <c r="J50" s="1056"/>
      <c r="K50" s="1056"/>
      <c r="L50" s="1056"/>
      <c r="M50" s="1056"/>
      <c r="N50" s="1056"/>
      <c r="O50" s="1056"/>
      <c r="P50" s="1057"/>
      <c r="Q50" s="1058"/>
      <c r="R50" s="1050"/>
      <c r="S50" s="1050"/>
      <c r="T50" s="1050"/>
      <c r="U50" s="1050"/>
      <c r="V50" s="1050"/>
      <c r="W50" s="1050"/>
      <c r="X50" s="1050"/>
      <c r="Y50" s="1050"/>
      <c r="Z50" s="1050"/>
      <c r="AA50" s="1050"/>
      <c r="AB50" s="1050"/>
      <c r="AC50" s="1050"/>
      <c r="AD50" s="1050"/>
      <c r="AE50" s="1059"/>
      <c r="AF50" s="1060"/>
      <c r="AG50" s="1061"/>
      <c r="AH50" s="1061"/>
      <c r="AI50" s="1061"/>
      <c r="AJ50" s="1062"/>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04"/>
      <c r="BF50" s="1004"/>
      <c r="BG50" s="1004"/>
      <c r="BH50" s="1004"/>
      <c r="BI50" s="1005"/>
      <c r="BJ50" s="235"/>
      <c r="BK50" s="235"/>
      <c r="BL50" s="235"/>
      <c r="BM50" s="235"/>
      <c r="BN50" s="235"/>
      <c r="BO50" s="244"/>
      <c r="BP50" s="244"/>
      <c r="BQ50" s="241">
        <v>44</v>
      </c>
      <c r="BR50" s="242"/>
      <c r="BS50" s="1017"/>
      <c r="BT50" s="1018"/>
      <c r="BU50" s="1018"/>
      <c r="BV50" s="1018"/>
      <c r="BW50" s="1018"/>
      <c r="BX50" s="1018"/>
      <c r="BY50" s="1018"/>
      <c r="BZ50" s="1018"/>
      <c r="CA50" s="1018"/>
      <c r="CB50" s="1018"/>
      <c r="CC50" s="1018"/>
      <c r="CD50" s="1018"/>
      <c r="CE50" s="1018"/>
      <c r="CF50" s="1018"/>
      <c r="CG50" s="1039"/>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233"/>
    </row>
    <row r="51" spans="1:131" ht="26.25" customHeight="1" x14ac:dyDescent="0.15">
      <c r="A51" s="241">
        <v>24</v>
      </c>
      <c r="B51" s="1055"/>
      <c r="C51" s="1056"/>
      <c r="D51" s="1056"/>
      <c r="E51" s="1056"/>
      <c r="F51" s="1056"/>
      <c r="G51" s="1056"/>
      <c r="H51" s="1056"/>
      <c r="I51" s="1056"/>
      <c r="J51" s="1056"/>
      <c r="K51" s="1056"/>
      <c r="L51" s="1056"/>
      <c r="M51" s="1056"/>
      <c r="N51" s="1056"/>
      <c r="O51" s="1056"/>
      <c r="P51" s="1057"/>
      <c r="Q51" s="1058"/>
      <c r="R51" s="1050"/>
      <c r="S51" s="1050"/>
      <c r="T51" s="1050"/>
      <c r="U51" s="1050"/>
      <c r="V51" s="1050"/>
      <c r="W51" s="1050"/>
      <c r="X51" s="1050"/>
      <c r="Y51" s="1050"/>
      <c r="Z51" s="1050"/>
      <c r="AA51" s="1050"/>
      <c r="AB51" s="1050"/>
      <c r="AC51" s="1050"/>
      <c r="AD51" s="1050"/>
      <c r="AE51" s="1059"/>
      <c r="AF51" s="1060"/>
      <c r="AG51" s="1061"/>
      <c r="AH51" s="1061"/>
      <c r="AI51" s="1061"/>
      <c r="AJ51" s="1062"/>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04"/>
      <c r="BF51" s="1004"/>
      <c r="BG51" s="1004"/>
      <c r="BH51" s="1004"/>
      <c r="BI51" s="1005"/>
      <c r="BJ51" s="235"/>
      <c r="BK51" s="235"/>
      <c r="BL51" s="235"/>
      <c r="BM51" s="235"/>
      <c r="BN51" s="235"/>
      <c r="BO51" s="244"/>
      <c r="BP51" s="244"/>
      <c r="BQ51" s="241">
        <v>45</v>
      </c>
      <c r="BR51" s="242"/>
      <c r="BS51" s="1017"/>
      <c r="BT51" s="1018"/>
      <c r="BU51" s="1018"/>
      <c r="BV51" s="1018"/>
      <c r="BW51" s="1018"/>
      <c r="BX51" s="1018"/>
      <c r="BY51" s="1018"/>
      <c r="BZ51" s="1018"/>
      <c r="CA51" s="1018"/>
      <c r="CB51" s="1018"/>
      <c r="CC51" s="1018"/>
      <c r="CD51" s="1018"/>
      <c r="CE51" s="1018"/>
      <c r="CF51" s="1018"/>
      <c r="CG51" s="1039"/>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233"/>
    </row>
    <row r="52" spans="1:131" ht="26.25" customHeight="1" x14ac:dyDescent="0.15">
      <c r="A52" s="241">
        <v>25</v>
      </c>
      <c r="B52" s="1055"/>
      <c r="C52" s="1056"/>
      <c r="D52" s="1056"/>
      <c r="E52" s="1056"/>
      <c r="F52" s="1056"/>
      <c r="G52" s="1056"/>
      <c r="H52" s="1056"/>
      <c r="I52" s="1056"/>
      <c r="J52" s="1056"/>
      <c r="K52" s="1056"/>
      <c r="L52" s="1056"/>
      <c r="M52" s="1056"/>
      <c r="N52" s="1056"/>
      <c r="O52" s="1056"/>
      <c r="P52" s="1057"/>
      <c r="Q52" s="1058"/>
      <c r="R52" s="1050"/>
      <c r="S52" s="1050"/>
      <c r="T52" s="1050"/>
      <c r="U52" s="1050"/>
      <c r="V52" s="1050"/>
      <c r="W52" s="1050"/>
      <c r="X52" s="1050"/>
      <c r="Y52" s="1050"/>
      <c r="Z52" s="1050"/>
      <c r="AA52" s="1050"/>
      <c r="AB52" s="1050"/>
      <c r="AC52" s="1050"/>
      <c r="AD52" s="1050"/>
      <c r="AE52" s="1059"/>
      <c r="AF52" s="1060"/>
      <c r="AG52" s="1061"/>
      <c r="AH52" s="1061"/>
      <c r="AI52" s="1061"/>
      <c r="AJ52" s="1062"/>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04"/>
      <c r="BF52" s="1004"/>
      <c r="BG52" s="1004"/>
      <c r="BH52" s="1004"/>
      <c r="BI52" s="1005"/>
      <c r="BJ52" s="235"/>
      <c r="BK52" s="235"/>
      <c r="BL52" s="235"/>
      <c r="BM52" s="235"/>
      <c r="BN52" s="235"/>
      <c r="BO52" s="244"/>
      <c r="BP52" s="244"/>
      <c r="BQ52" s="241">
        <v>46</v>
      </c>
      <c r="BR52" s="242"/>
      <c r="BS52" s="1017"/>
      <c r="BT52" s="1018"/>
      <c r="BU52" s="1018"/>
      <c r="BV52" s="1018"/>
      <c r="BW52" s="1018"/>
      <c r="BX52" s="1018"/>
      <c r="BY52" s="1018"/>
      <c r="BZ52" s="1018"/>
      <c r="CA52" s="1018"/>
      <c r="CB52" s="1018"/>
      <c r="CC52" s="1018"/>
      <c r="CD52" s="1018"/>
      <c r="CE52" s="1018"/>
      <c r="CF52" s="1018"/>
      <c r="CG52" s="1039"/>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233"/>
    </row>
    <row r="53" spans="1:131" ht="26.25" customHeight="1" x14ac:dyDescent="0.15">
      <c r="A53" s="241">
        <v>26</v>
      </c>
      <c r="B53" s="1055"/>
      <c r="C53" s="1056"/>
      <c r="D53" s="1056"/>
      <c r="E53" s="1056"/>
      <c r="F53" s="1056"/>
      <c r="G53" s="1056"/>
      <c r="H53" s="1056"/>
      <c r="I53" s="1056"/>
      <c r="J53" s="1056"/>
      <c r="K53" s="1056"/>
      <c r="L53" s="1056"/>
      <c r="M53" s="1056"/>
      <c r="N53" s="1056"/>
      <c r="O53" s="1056"/>
      <c r="P53" s="1057"/>
      <c r="Q53" s="1058"/>
      <c r="R53" s="1050"/>
      <c r="S53" s="1050"/>
      <c r="T53" s="1050"/>
      <c r="U53" s="1050"/>
      <c r="V53" s="1050"/>
      <c r="W53" s="1050"/>
      <c r="X53" s="1050"/>
      <c r="Y53" s="1050"/>
      <c r="Z53" s="1050"/>
      <c r="AA53" s="1050"/>
      <c r="AB53" s="1050"/>
      <c r="AC53" s="1050"/>
      <c r="AD53" s="1050"/>
      <c r="AE53" s="1059"/>
      <c r="AF53" s="1060"/>
      <c r="AG53" s="1061"/>
      <c r="AH53" s="1061"/>
      <c r="AI53" s="1061"/>
      <c r="AJ53" s="1062"/>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04"/>
      <c r="BF53" s="1004"/>
      <c r="BG53" s="1004"/>
      <c r="BH53" s="1004"/>
      <c r="BI53" s="1005"/>
      <c r="BJ53" s="235"/>
      <c r="BK53" s="235"/>
      <c r="BL53" s="235"/>
      <c r="BM53" s="235"/>
      <c r="BN53" s="235"/>
      <c r="BO53" s="244"/>
      <c r="BP53" s="244"/>
      <c r="BQ53" s="241">
        <v>47</v>
      </c>
      <c r="BR53" s="242"/>
      <c r="BS53" s="1017"/>
      <c r="BT53" s="1018"/>
      <c r="BU53" s="1018"/>
      <c r="BV53" s="1018"/>
      <c r="BW53" s="1018"/>
      <c r="BX53" s="1018"/>
      <c r="BY53" s="1018"/>
      <c r="BZ53" s="1018"/>
      <c r="CA53" s="1018"/>
      <c r="CB53" s="1018"/>
      <c r="CC53" s="1018"/>
      <c r="CD53" s="1018"/>
      <c r="CE53" s="1018"/>
      <c r="CF53" s="1018"/>
      <c r="CG53" s="1039"/>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233"/>
    </row>
    <row r="54" spans="1:131" ht="26.25" customHeight="1" x14ac:dyDescent="0.15">
      <c r="A54" s="241">
        <v>27</v>
      </c>
      <c r="B54" s="1055"/>
      <c r="C54" s="1056"/>
      <c r="D54" s="1056"/>
      <c r="E54" s="1056"/>
      <c r="F54" s="1056"/>
      <c r="G54" s="1056"/>
      <c r="H54" s="1056"/>
      <c r="I54" s="1056"/>
      <c r="J54" s="1056"/>
      <c r="K54" s="1056"/>
      <c r="L54" s="1056"/>
      <c r="M54" s="1056"/>
      <c r="N54" s="1056"/>
      <c r="O54" s="1056"/>
      <c r="P54" s="1057"/>
      <c r="Q54" s="1058"/>
      <c r="R54" s="1050"/>
      <c r="S54" s="1050"/>
      <c r="T54" s="1050"/>
      <c r="U54" s="1050"/>
      <c r="V54" s="1050"/>
      <c r="W54" s="1050"/>
      <c r="X54" s="1050"/>
      <c r="Y54" s="1050"/>
      <c r="Z54" s="1050"/>
      <c r="AA54" s="1050"/>
      <c r="AB54" s="1050"/>
      <c r="AC54" s="1050"/>
      <c r="AD54" s="1050"/>
      <c r="AE54" s="1059"/>
      <c r="AF54" s="1060"/>
      <c r="AG54" s="1061"/>
      <c r="AH54" s="1061"/>
      <c r="AI54" s="1061"/>
      <c r="AJ54" s="1062"/>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04"/>
      <c r="BF54" s="1004"/>
      <c r="BG54" s="1004"/>
      <c r="BH54" s="1004"/>
      <c r="BI54" s="1005"/>
      <c r="BJ54" s="235"/>
      <c r="BK54" s="235"/>
      <c r="BL54" s="235"/>
      <c r="BM54" s="235"/>
      <c r="BN54" s="235"/>
      <c r="BO54" s="244"/>
      <c r="BP54" s="244"/>
      <c r="BQ54" s="241">
        <v>48</v>
      </c>
      <c r="BR54" s="242"/>
      <c r="BS54" s="1017"/>
      <c r="BT54" s="1018"/>
      <c r="BU54" s="1018"/>
      <c r="BV54" s="1018"/>
      <c r="BW54" s="1018"/>
      <c r="BX54" s="1018"/>
      <c r="BY54" s="1018"/>
      <c r="BZ54" s="1018"/>
      <c r="CA54" s="1018"/>
      <c r="CB54" s="1018"/>
      <c r="CC54" s="1018"/>
      <c r="CD54" s="1018"/>
      <c r="CE54" s="1018"/>
      <c r="CF54" s="1018"/>
      <c r="CG54" s="1039"/>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233"/>
    </row>
    <row r="55" spans="1:131" ht="26.25" customHeight="1" x14ac:dyDescent="0.15">
      <c r="A55" s="241">
        <v>28</v>
      </c>
      <c r="B55" s="1055"/>
      <c r="C55" s="1056"/>
      <c r="D55" s="1056"/>
      <c r="E55" s="1056"/>
      <c r="F55" s="1056"/>
      <c r="G55" s="1056"/>
      <c r="H55" s="1056"/>
      <c r="I55" s="1056"/>
      <c r="J55" s="1056"/>
      <c r="K55" s="1056"/>
      <c r="L55" s="1056"/>
      <c r="M55" s="1056"/>
      <c r="N55" s="1056"/>
      <c r="O55" s="1056"/>
      <c r="P55" s="1057"/>
      <c r="Q55" s="1058"/>
      <c r="R55" s="1050"/>
      <c r="S55" s="1050"/>
      <c r="T55" s="1050"/>
      <c r="U55" s="1050"/>
      <c r="V55" s="1050"/>
      <c r="W55" s="1050"/>
      <c r="X55" s="1050"/>
      <c r="Y55" s="1050"/>
      <c r="Z55" s="1050"/>
      <c r="AA55" s="1050"/>
      <c r="AB55" s="1050"/>
      <c r="AC55" s="1050"/>
      <c r="AD55" s="1050"/>
      <c r="AE55" s="1059"/>
      <c r="AF55" s="1060"/>
      <c r="AG55" s="1061"/>
      <c r="AH55" s="1061"/>
      <c r="AI55" s="1061"/>
      <c r="AJ55" s="1062"/>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04"/>
      <c r="BF55" s="1004"/>
      <c r="BG55" s="1004"/>
      <c r="BH55" s="1004"/>
      <c r="BI55" s="1005"/>
      <c r="BJ55" s="235"/>
      <c r="BK55" s="235"/>
      <c r="BL55" s="235"/>
      <c r="BM55" s="235"/>
      <c r="BN55" s="235"/>
      <c r="BO55" s="244"/>
      <c r="BP55" s="244"/>
      <c r="BQ55" s="241">
        <v>49</v>
      </c>
      <c r="BR55" s="242"/>
      <c r="BS55" s="1017"/>
      <c r="BT55" s="1018"/>
      <c r="BU55" s="1018"/>
      <c r="BV55" s="1018"/>
      <c r="BW55" s="1018"/>
      <c r="BX55" s="1018"/>
      <c r="BY55" s="1018"/>
      <c r="BZ55" s="1018"/>
      <c r="CA55" s="1018"/>
      <c r="CB55" s="1018"/>
      <c r="CC55" s="1018"/>
      <c r="CD55" s="1018"/>
      <c r="CE55" s="1018"/>
      <c r="CF55" s="1018"/>
      <c r="CG55" s="1039"/>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233"/>
    </row>
    <row r="56" spans="1:131" ht="26.25" customHeight="1" x14ac:dyDescent="0.15">
      <c r="A56" s="241">
        <v>29</v>
      </c>
      <c r="B56" s="1055"/>
      <c r="C56" s="1056"/>
      <c r="D56" s="1056"/>
      <c r="E56" s="1056"/>
      <c r="F56" s="1056"/>
      <c r="G56" s="1056"/>
      <c r="H56" s="1056"/>
      <c r="I56" s="1056"/>
      <c r="J56" s="1056"/>
      <c r="K56" s="1056"/>
      <c r="L56" s="1056"/>
      <c r="M56" s="1056"/>
      <c r="N56" s="1056"/>
      <c r="O56" s="1056"/>
      <c r="P56" s="1057"/>
      <c r="Q56" s="1058"/>
      <c r="R56" s="1050"/>
      <c r="S56" s="1050"/>
      <c r="T56" s="1050"/>
      <c r="U56" s="1050"/>
      <c r="V56" s="1050"/>
      <c r="W56" s="1050"/>
      <c r="X56" s="1050"/>
      <c r="Y56" s="1050"/>
      <c r="Z56" s="1050"/>
      <c r="AA56" s="1050"/>
      <c r="AB56" s="1050"/>
      <c r="AC56" s="1050"/>
      <c r="AD56" s="1050"/>
      <c r="AE56" s="1059"/>
      <c r="AF56" s="1060"/>
      <c r="AG56" s="1061"/>
      <c r="AH56" s="1061"/>
      <c r="AI56" s="1061"/>
      <c r="AJ56" s="1062"/>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04"/>
      <c r="BF56" s="1004"/>
      <c r="BG56" s="1004"/>
      <c r="BH56" s="1004"/>
      <c r="BI56" s="1005"/>
      <c r="BJ56" s="235"/>
      <c r="BK56" s="235"/>
      <c r="BL56" s="235"/>
      <c r="BM56" s="235"/>
      <c r="BN56" s="235"/>
      <c r="BO56" s="244"/>
      <c r="BP56" s="244"/>
      <c r="BQ56" s="241">
        <v>50</v>
      </c>
      <c r="BR56" s="242"/>
      <c r="BS56" s="1017"/>
      <c r="BT56" s="1018"/>
      <c r="BU56" s="1018"/>
      <c r="BV56" s="1018"/>
      <c r="BW56" s="1018"/>
      <c r="BX56" s="1018"/>
      <c r="BY56" s="1018"/>
      <c r="BZ56" s="1018"/>
      <c r="CA56" s="1018"/>
      <c r="CB56" s="1018"/>
      <c r="CC56" s="1018"/>
      <c r="CD56" s="1018"/>
      <c r="CE56" s="1018"/>
      <c r="CF56" s="1018"/>
      <c r="CG56" s="1039"/>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233"/>
    </row>
    <row r="57" spans="1:131" ht="26.25" customHeight="1" x14ac:dyDescent="0.15">
      <c r="A57" s="241">
        <v>30</v>
      </c>
      <c r="B57" s="1055"/>
      <c r="C57" s="1056"/>
      <c r="D57" s="1056"/>
      <c r="E57" s="1056"/>
      <c r="F57" s="1056"/>
      <c r="G57" s="1056"/>
      <c r="H57" s="1056"/>
      <c r="I57" s="1056"/>
      <c r="J57" s="1056"/>
      <c r="K57" s="1056"/>
      <c r="L57" s="1056"/>
      <c r="M57" s="1056"/>
      <c r="N57" s="1056"/>
      <c r="O57" s="1056"/>
      <c r="P57" s="1057"/>
      <c r="Q57" s="1058"/>
      <c r="R57" s="1050"/>
      <c r="S57" s="1050"/>
      <c r="T57" s="1050"/>
      <c r="U57" s="1050"/>
      <c r="V57" s="1050"/>
      <c r="W57" s="1050"/>
      <c r="X57" s="1050"/>
      <c r="Y57" s="1050"/>
      <c r="Z57" s="1050"/>
      <c r="AA57" s="1050"/>
      <c r="AB57" s="1050"/>
      <c r="AC57" s="1050"/>
      <c r="AD57" s="1050"/>
      <c r="AE57" s="1059"/>
      <c r="AF57" s="1060"/>
      <c r="AG57" s="1061"/>
      <c r="AH57" s="1061"/>
      <c r="AI57" s="1061"/>
      <c r="AJ57" s="1062"/>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04"/>
      <c r="BF57" s="1004"/>
      <c r="BG57" s="1004"/>
      <c r="BH57" s="1004"/>
      <c r="BI57" s="1005"/>
      <c r="BJ57" s="235"/>
      <c r="BK57" s="235"/>
      <c r="BL57" s="235"/>
      <c r="BM57" s="235"/>
      <c r="BN57" s="235"/>
      <c r="BO57" s="244"/>
      <c r="BP57" s="244"/>
      <c r="BQ57" s="241">
        <v>51</v>
      </c>
      <c r="BR57" s="242"/>
      <c r="BS57" s="1017"/>
      <c r="BT57" s="1018"/>
      <c r="BU57" s="1018"/>
      <c r="BV57" s="1018"/>
      <c r="BW57" s="1018"/>
      <c r="BX57" s="1018"/>
      <c r="BY57" s="1018"/>
      <c r="BZ57" s="1018"/>
      <c r="CA57" s="1018"/>
      <c r="CB57" s="1018"/>
      <c r="CC57" s="1018"/>
      <c r="CD57" s="1018"/>
      <c r="CE57" s="1018"/>
      <c r="CF57" s="1018"/>
      <c r="CG57" s="1039"/>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233"/>
    </row>
    <row r="58" spans="1:131" ht="26.25" customHeight="1" x14ac:dyDescent="0.15">
      <c r="A58" s="241">
        <v>31</v>
      </c>
      <c r="B58" s="1055"/>
      <c r="C58" s="1056"/>
      <c r="D58" s="1056"/>
      <c r="E58" s="1056"/>
      <c r="F58" s="1056"/>
      <c r="G58" s="1056"/>
      <c r="H58" s="1056"/>
      <c r="I58" s="1056"/>
      <c r="J58" s="1056"/>
      <c r="K58" s="1056"/>
      <c r="L58" s="1056"/>
      <c r="M58" s="1056"/>
      <c r="N58" s="1056"/>
      <c r="O58" s="1056"/>
      <c r="P58" s="1057"/>
      <c r="Q58" s="1058"/>
      <c r="R58" s="1050"/>
      <c r="S58" s="1050"/>
      <c r="T58" s="1050"/>
      <c r="U58" s="1050"/>
      <c r="V58" s="1050"/>
      <c r="W58" s="1050"/>
      <c r="X58" s="1050"/>
      <c r="Y58" s="1050"/>
      <c r="Z58" s="1050"/>
      <c r="AA58" s="1050"/>
      <c r="AB58" s="1050"/>
      <c r="AC58" s="1050"/>
      <c r="AD58" s="1050"/>
      <c r="AE58" s="1059"/>
      <c r="AF58" s="1060"/>
      <c r="AG58" s="1061"/>
      <c r="AH58" s="1061"/>
      <c r="AI58" s="1061"/>
      <c r="AJ58" s="1062"/>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04"/>
      <c r="BF58" s="1004"/>
      <c r="BG58" s="1004"/>
      <c r="BH58" s="1004"/>
      <c r="BI58" s="1005"/>
      <c r="BJ58" s="235"/>
      <c r="BK58" s="235"/>
      <c r="BL58" s="235"/>
      <c r="BM58" s="235"/>
      <c r="BN58" s="235"/>
      <c r="BO58" s="244"/>
      <c r="BP58" s="244"/>
      <c r="BQ58" s="241">
        <v>52</v>
      </c>
      <c r="BR58" s="242"/>
      <c r="BS58" s="1017"/>
      <c r="BT58" s="1018"/>
      <c r="BU58" s="1018"/>
      <c r="BV58" s="1018"/>
      <c r="BW58" s="1018"/>
      <c r="BX58" s="1018"/>
      <c r="BY58" s="1018"/>
      <c r="BZ58" s="1018"/>
      <c r="CA58" s="1018"/>
      <c r="CB58" s="1018"/>
      <c r="CC58" s="1018"/>
      <c r="CD58" s="1018"/>
      <c r="CE58" s="1018"/>
      <c r="CF58" s="1018"/>
      <c r="CG58" s="1039"/>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233"/>
    </row>
    <row r="59" spans="1:131" ht="26.25" customHeight="1" x14ac:dyDescent="0.15">
      <c r="A59" s="241">
        <v>32</v>
      </c>
      <c r="B59" s="1055"/>
      <c r="C59" s="1056"/>
      <c r="D59" s="1056"/>
      <c r="E59" s="1056"/>
      <c r="F59" s="1056"/>
      <c r="G59" s="1056"/>
      <c r="H59" s="1056"/>
      <c r="I59" s="1056"/>
      <c r="J59" s="1056"/>
      <c r="K59" s="1056"/>
      <c r="L59" s="1056"/>
      <c r="M59" s="1056"/>
      <c r="N59" s="1056"/>
      <c r="O59" s="1056"/>
      <c r="P59" s="1057"/>
      <c r="Q59" s="1058"/>
      <c r="R59" s="1050"/>
      <c r="S59" s="1050"/>
      <c r="T59" s="1050"/>
      <c r="U59" s="1050"/>
      <c r="V59" s="1050"/>
      <c r="W59" s="1050"/>
      <c r="X59" s="1050"/>
      <c r="Y59" s="1050"/>
      <c r="Z59" s="1050"/>
      <c r="AA59" s="1050"/>
      <c r="AB59" s="1050"/>
      <c r="AC59" s="1050"/>
      <c r="AD59" s="1050"/>
      <c r="AE59" s="1059"/>
      <c r="AF59" s="1060"/>
      <c r="AG59" s="1061"/>
      <c r="AH59" s="1061"/>
      <c r="AI59" s="1061"/>
      <c r="AJ59" s="1062"/>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04"/>
      <c r="BF59" s="1004"/>
      <c r="BG59" s="1004"/>
      <c r="BH59" s="1004"/>
      <c r="BI59" s="1005"/>
      <c r="BJ59" s="235"/>
      <c r="BK59" s="235"/>
      <c r="BL59" s="235"/>
      <c r="BM59" s="235"/>
      <c r="BN59" s="235"/>
      <c r="BO59" s="244"/>
      <c r="BP59" s="244"/>
      <c r="BQ59" s="241">
        <v>53</v>
      </c>
      <c r="BR59" s="242"/>
      <c r="BS59" s="1017"/>
      <c r="BT59" s="1018"/>
      <c r="BU59" s="1018"/>
      <c r="BV59" s="1018"/>
      <c r="BW59" s="1018"/>
      <c r="BX59" s="1018"/>
      <c r="BY59" s="1018"/>
      <c r="BZ59" s="1018"/>
      <c r="CA59" s="1018"/>
      <c r="CB59" s="1018"/>
      <c r="CC59" s="1018"/>
      <c r="CD59" s="1018"/>
      <c r="CE59" s="1018"/>
      <c r="CF59" s="1018"/>
      <c r="CG59" s="1039"/>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233"/>
    </row>
    <row r="60" spans="1:131" ht="26.25" customHeight="1" x14ac:dyDescent="0.15">
      <c r="A60" s="241">
        <v>33</v>
      </c>
      <c r="B60" s="1055"/>
      <c r="C60" s="1056"/>
      <c r="D60" s="1056"/>
      <c r="E60" s="1056"/>
      <c r="F60" s="1056"/>
      <c r="G60" s="1056"/>
      <c r="H60" s="1056"/>
      <c r="I60" s="1056"/>
      <c r="J60" s="1056"/>
      <c r="K60" s="1056"/>
      <c r="L60" s="1056"/>
      <c r="M60" s="1056"/>
      <c r="N60" s="1056"/>
      <c r="O60" s="1056"/>
      <c r="P60" s="1057"/>
      <c r="Q60" s="1058"/>
      <c r="R60" s="1050"/>
      <c r="S60" s="1050"/>
      <c r="T60" s="1050"/>
      <c r="U60" s="1050"/>
      <c r="V60" s="1050"/>
      <c r="W60" s="1050"/>
      <c r="X60" s="1050"/>
      <c r="Y60" s="1050"/>
      <c r="Z60" s="1050"/>
      <c r="AA60" s="1050"/>
      <c r="AB60" s="1050"/>
      <c r="AC60" s="1050"/>
      <c r="AD60" s="1050"/>
      <c r="AE60" s="1059"/>
      <c r="AF60" s="1060"/>
      <c r="AG60" s="1061"/>
      <c r="AH60" s="1061"/>
      <c r="AI60" s="1061"/>
      <c r="AJ60" s="1062"/>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04"/>
      <c r="BF60" s="1004"/>
      <c r="BG60" s="1004"/>
      <c r="BH60" s="1004"/>
      <c r="BI60" s="1005"/>
      <c r="BJ60" s="235"/>
      <c r="BK60" s="235"/>
      <c r="BL60" s="235"/>
      <c r="BM60" s="235"/>
      <c r="BN60" s="235"/>
      <c r="BO60" s="244"/>
      <c r="BP60" s="244"/>
      <c r="BQ60" s="241">
        <v>54</v>
      </c>
      <c r="BR60" s="242"/>
      <c r="BS60" s="1017"/>
      <c r="BT60" s="1018"/>
      <c r="BU60" s="1018"/>
      <c r="BV60" s="1018"/>
      <c r="BW60" s="1018"/>
      <c r="BX60" s="1018"/>
      <c r="BY60" s="1018"/>
      <c r="BZ60" s="1018"/>
      <c r="CA60" s="1018"/>
      <c r="CB60" s="1018"/>
      <c r="CC60" s="1018"/>
      <c r="CD60" s="1018"/>
      <c r="CE60" s="1018"/>
      <c r="CF60" s="1018"/>
      <c r="CG60" s="1039"/>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233"/>
    </row>
    <row r="61" spans="1:131" ht="26.25" customHeight="1" thickBot="1" x14ac:dyDescent="0.2">
      <c r="A61" s="241">
        <v>34</v>
      </c>
      <c r="B61" s="1055"/>
      <c r="C61" s="1056"/>
      <c r="D61" s="1056"/>
      <c r="E61" s="1056"/>
      <c r="F61" s="1056"/>
      <c r="G61" s="1056"/>
      <c r="H61" s="1056"/>
      <c r="I61" s="1056"/>
      <c r="J61" s="1056"/>
      <c r="K61" s="1056"/>
      <c r="L61" s="1056"/>
      <c r="M61" s="1056"/>
      <c r="N61" s="1056"/>
      <c r="O61" s="1056"/>
      <c r="P61" s="1057"/>
      <c r="Q61" s="1058"/>
      <c r="R61" s="1050"/>
      <c r="S61" s="1050"/>
      <c r="T61" s="1050"/>
      <c r="U61" s="1050"/>
      <c r="V61" s="1050"/>
      <c r="W61" s="1050"/>
      <c r="X61" s="1050"/>
      <c r="Y61" s="1050"/>
      <c r="Z61" s="1050"/>
      <c r="AA61" s="1050"/>
      <c r="AB61" s="1050"/>
      <c r="AC61" s="1050"/>
      <c r="AD61" s="1050"/>
      <c r="AE61" s="1059"/>
      <c r="AF61" s="1060"/>
      <c r="AG61" s="1061"/>
      <c r="AH61" s="1061"/>
      <c r="AI61" s="1061"/>
      <c r="AJ61" s="1062"/>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04"/>
      <c r="BF61" s="1004"/>
      <c r="BG61" s="1004"/>
      <c r="BH61" s="1004"/>
      <c r="BI61" s="1005"/>
      <c r="BJ61" s="235"/>
      <c r="BK61" s="235"/>
      <c r="BL61" s="235"/>
      <c r="BM61" s="235"/>
      <c r="BN61" s="235"/>
      <c r="BO61" s="244"/>
      <c r="BP61" s="244"/>
      <c r="BQ61" s="241">
        <v>55</v>
      </c>
      <c r="BR61" s="242"/>
      <c r="BS61" s="1017"/>
      <c r="BT61" s="1018"/>
      <c r="BU61" s="1018"/>
      <c r="BV61" s="1018"/>
      <c r="BW61" s="1018"/>
      <c r="BX61" s="1018"/>
      <c r="BY61" s="1018"/>
      <c r="BZ61" s="1018"/>
      <c r="CA61" s="1018"/>
      <c r="CB61" s="1018"/>
      <c r="CC61" s="1018"/>
      <c r="CD61" s="1018"/>
      <c r="CE61" s="1018"/>
      <c r="CF61" s="1018"/>
      <c r="CG61" s="1039"/>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233"/>
    </row>
    <row r="62" spans="1:131" ht="26.25" customHeight="1" x14ac:dyDescent="0.15">
      <c r="A62" s="241">
        <v>35</v>
      </c>
      <c r="B62" s="1055"/>
      <c r="C62" s="1056"/>
      <c r="D62" s="1056"/>
      <c r="E62" s="1056"/>
      <c r="F62" s="1056"/>
      <c r="G62" s="1056"/>
      <c r="H62" s="1056"/>
      <c r="I62" s="1056"/>
      <c r="J62" s="1056"/>
      <c r="K62" s="1056"/>
      <c r="L62" s="1056"/>
      <c r="M62" s="1056"/>
      <c r="N62" s="1056"/>
      <c r="O62" s="1056"/>
      <c r="P62" s="1057"/>
      <c r="Q62" s="1058"/>
      <c r="R62" s="1050"/>
      <c r="S62" s="1050"/>
      <c r="T62" s="1050"/>
      <c r="U62" s="1050"/>
      <c r="V62" s="1050"/>
      <c r="W62" s="1050"/>
      <c r="X62" s="1050"/>
      <c r="Y62" s="1050"/>
      <c r="Z62" s="1050"/>
      <c r="AA62" s="1050"/>
      <c r="AB62" s="1050"/>
      <c r="AC62" s="1050"/>
      <c r="AD62" s="1050"/>
      <c r="AE62" s="1059"/>
      <c r="AF62" s="1060"/>
      <c r="AG62" s="1061"/>
      <c r="AH62" s="1061"/>
      <c r="AI62" s="1061"/>
      <c r="AJ62" s="1062"/>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04"/>
      <c r="BF62" s="1004"/>
      <c r="BG62" s="1004"/>
      <c r="BH62" s="1004"/>
      <c r="BI62" s="1005"/>
      <c r="BJ62" s="1052" t="s">
        <v>419</v>
      </c>
      <c r="BK62" s="1053"/>
      <c r="BL62" s="1053"/>
      <c r="BM62" s="1053"/>
      <c r="BN62" s="1054"/>
      <c r="BO62" s="244"/>
      <c r="BP62" s="244"/>
      <c r="BQ62" s="241">
        <v>56</v>
      </c>
      <c r="BR62" s="242"/>
      <c r="BS62" s="1017"/>
      <c r="BT62" s="1018"/>
      <c r="BU62" s="1018"/>
      <c r="BV62" s="1018"/>
      <c r="BW62" s="1018"/>
      <c r="BX62" s="1018"/>
      <c r="BY62" s="1018"/>
      <c r="BZ62" s="1018"/>
      <c r="CA62" s="1018"/>
      <c r="CB62" s="1018"/>
      <c r="CC62" s="1018"/>
      <c r="CD62" s="1018"/>
      <c r="CE62" s="1018"/>
      <c r="CF62" s="1018"/>
      <c r="CG62" s="1039"/>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233"/>
    </row>
    <row r="63" spans="1:131" ht="26.25" customHeight="1" thickBot="1" x14ac:dyDescent="0.2">
      <c r="A63" s="243" t="s">
        <v>394</v>
      </c>
      <c r="B63" s="965" t="s">
        <v>420</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5"/>
      <c r="AF63" s="1046">
        <v>1319</v>
      </c>
      <c r="AG63" s="987"/>
      <c r="AH63" s="987"/>
      <c r="AI63" s="987"/>
      <c r="AJ63" s="1047"/>
      <c r="AK63" s="1048"/>
      <c r="AL63" s="991"/>
      <c r="AM63" s="991"/>
      <c r="AN63" s="991"/>
      <c r="AO63" s="991"/>
      <c r="AP63" s="987"/>
      <c r="AQ63" s="987"/>
      <c r="AR63" s="987"/>
      <c r="AS63" s="987"/>
      <c r="AT63" s="987"/>
      <c r="AU63" s="987"/>
      <c r="AV63" s="987"/>
      <c r="AW63" s="987"/>
      <c r="AX63" s="987"/>
      <c r="AY63" s="987"/>
      <c r="AZ63" s="1042"/>
      <c r="BA63" s="1042"/>
      <c r="BB63" s="1042"/>
      <c r="BC63" s="1042"/>
      <c r="BD63" s="1042"/>
      <c r="BE63" s="988"/>
      <c r="BF63" s="988"/>
      <c r="BG63" s="988"/>
      <c r="BH63" s="988"/>
      <c r="BI63" s="989"/>
      <c r="BJ63" s="1043" t="s">
        <v>421</v>
      </c>
      <c r="BK63" s="981"/>
      <c r="BL63" s="981"/>
      <c r="BM63" s="981"/>
      <c r="BN63" s="1044"/>
      <c r="BO63" s="244"/>
      <c r="BP63" s="244"/>
      <c r="BQ63" s="241">
        <v>57</v>
      </c>
      <c r="BR63" s="242"/>
      <c r="BS63" s="1017"/>
      <c r="BT63" s="1018"/>
      <c r="BU63" s="1018"/>
      <c r="BV63" s="1018"/>
      <c r="BW63" s="1018"/>
      <c r="BX63" s="1018"/>
      <c r="BY63" s="1018"/>
      <c r="BZ63" s="1018"/>
      <c r="CA63" s="1018"/>
      <c r="CB63" s="1018"/>
      <c r="CC63" s="1018"/>
      <c r="CD63" s="1018"/>
      <c r="CE63" s="1018"/>
      <c r="CF63" s="1018"/>
      <c r="CG63" s="1039"/>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17"/>
      <c r="BT64" s="1018"/>
      <c r="BU64" s="1018"/>
      <c r="BV64" s="1018"/>
      <c r="BW64" s="1018"/>
      <c r="BX64" s="1018"/>
      <c r="BY64" s="1018"/>
      <c r="BZ64" s="1018"/>
      <c r="CA64" s="1018"/>
      <c r="CB64" s="1018"/>
      <c r="CC64" s="1018"/>
      <c r="CD64" s="1018"/>
      <c r="CE64" s="1018"/>
      <c r="CF64" s="1018"/>
      <c r="CG64" s="1039"/>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233"/>
    </row>
    <row r="65" spans="1:131" ht="26.25" customHeight="1" thickBot="1" x14ac:dyDescent="0.2">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17"/>
      <c r="BT65" s="1018"/>
      <c r="BU65" s="1018"/>
      <c r="BV65" s="1018"/>
      <c r="BW65" s="1018"/>
      <c r="BX65" s="1018"/>
      <c r="BY65" s="1018"/>
      <c r="BZ65" s="1018"/>
      <c r="CA65" s="1018"/>
      <c r="CB65" s="1018"/>
      <c r="CC65" s="1018"/>
      <c r="CD65" s="1018"/>
      <c r="CE65" s="1018"/>
      <c r="CF65" s="1018"/>
      <c r="CG65" s="1039"/>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233"/>
    </row>
    <row r="66" spans="1:131" ht="26.25" customHeight="1" x14ac:dyDescent="0.15">
      <c r="A66" s="1020" t="s">
        <v>423</v>
      </c>
      <c r="B66" s="1021"/>
      <c r="C66" s="1021"/>
      <c r="D66" s="1021"/>
      <c r="E66" s="1021"/>
      <c r="F66" s="1021"/>
      <c r="G66" s="1021"/>
      <c r="H66" s="1021"/>
      <c r="I66" s="1021"/>
      <c r="J66" s="1021"/>
      <c r="K66" s="1021"/>
      <c r="L66" s="1021"/>
      <c r="M66" s="1021"/>
      <c r="N66" s="1021"/>
      <c r="O66" s="1021"/>
      <c r="P66" s="1022"/>
      <c r="Q66" s="1026" t="s">
        <v>424</v>
      </c>
      <c r="R66" s="1027"/>
      <c r="S66" s="1027"/>
      <c r="T66" s="1027"/>
      <c r="U66" s="1028"/>
      <c r="V66" s="1026" t="s">
        <v>425</v>
      </c>
      <c r="W66" s="1027"/>
      <c r="X66" s="1027"/>
      <c r="Y66" s="1027"/>
      <c r="Z66" s="1028"/>
      <c r="AA66" s="1026" t="s">
        <v>426</v>
      </c>
      <c r="AB66" s="1027"/>
      <c r="AC66" s="1027"/>
      <c r="AD66" s="1027"/>
      <c r="AE66" s="1028"/>
      <c r="AF66" s="1032" t="s">
        <v>427</v>
      </c>
      <c r="AG66" s="1033"/>
      <c r="AH66" s="1033"/>
      <c r="AI66" s="1033"/>
      <c r="AJ66" s="1034"/>
      <c r="AK66" s="1026" t="s">
        <v>428</v>
      </c>
      <c r="AL66" s="1021"/>
      <c r="AM66" s="1021"/>
      <c r="AN66" s="1021"/>
      <c r="AO66" s="1022"/>
      <c r="AP66" s="1026" t="s">
        <v>429</v>
      </c>
      <c r="AQ66" s="1027"/>
      <c r="AR66" s="1027"/>
      <c r="AS66" s="1027"/>
      <c r="AT66" s="1028"/>
      <c r="AU66" s="1026" t="s">
        <v>430</v>
      </c>
      <c r="AV66" s="1027"/>
      <c r="AW66" s="1027"/>
      <c r="AX66" s="1027"/>
      <c r="AY66" s="1028"/>
      <c r="AZ66" s="1026" t="s">
        <v>382</v>
      </c>
      <c r="BA66" s="1027"/>
      <c r="BB66" s="1027"/>
      <c r="BC66" s="1027"/>
      <c r="BD66" s="1040"/>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1"/>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138" t="s">
        <v>595</v>
      </c>
      <c r="C68" s="1139"/>
      <c r="D68" s="1139"/>
      <c r="E68" s="1139"/>
      <c r="F68" s="1139"/>
      <c r="G68" s="1139"/>
      <c r="H68" s="1139"/>
      <c r="I68" s="1139"/>
      <c r="J68" s="1139"/>
      <c r="K68" s="1139"/>
      <c r="L68" s="1139"/>
      <c r="M68" s="1139"/>
      <c r="N68" s="1139"/>
      <c r="O68" s="1139"/>
      <c r="P68" s="1140"/>
      <c r="Q68" s="1013"/>
      <c r="R68" s="1010"/>
      <c r="S68" s="1010"/>
      <c r="T68" s="1010"/>
      <c r="U68" s="1010"/>
      <c r="V68" s="1010"/>
      <c r="W68" s="1010"/>
      <c r="X68" s="1010"/>
      <c r="Y68" s="1010"/>
      <c r="Z68" s="1010"/>
      <c r="AA68" s="1010"/>
      <c r="AB68" s="1010"/>
      <c r="AC68" s="1010"/>
      <c r="AD68" s="1010"/>
      <c r="AE68" s="1010"/>
      <c r="AF68" s="1010">
        <v>1</v>
      </c>
      <c r="AG68" s="1010"/>
      <c r="AH68" s="1010"/>
      <c r="AI68" s="1010"/>
      <c r="AJ68" s="1010"/>
      <c r="AK68" s="1010" t="s">
        <v>594</v>
      </c>
      <c r="AL68" s="1010"/>
      <c r="AM68" s="1010"/>
      <c r="AN68" s="1010"/>
      <c r="AO68" s="1010"/>
      <c r="AP68" s="1010" t="s">
        <v>594</v>
      </c>
      <c r="AQ68" s="1010"/>
      <c r="AR68" s="1010"/>
      <c r="AS68" s="1010"/>
      <c r="AT68" s="1010"/>
      <c r="AU68" s="1010" t="s">
        <v>594</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999" t="s">
        <v>596</v>
      </c>
      <c r="C69" s="1000"/>
      <c r="D69" s="1000"/>
      <c r="E69" s="1000"/>
      <c r="F69" s="1000"/>
      <c r="G69" s="1000"/>
      <c r="H69" s="1000"/>
      <c r="I69" s="1000"/>
      <c r="J69" s="1000"/>
      <c r="K69" s="1000"/>
      <c r="L69" s="1000"/>
      <c r="M69" s="1000"/>
      <c r="N69" s="1000"/>
      <c r="O69" s="1000"/>
      <c r="P69" s="1001"/>
      <c r="Q69" s="1002"/>
      <c r="R69" s="1003"/>
      <c r="S69" s="1003"/>
      <c r="T69" s="1003"/>
      <c r="U69" s="1003"/>
      <c r="V69" s="1003"/>
      <c r="W69" s="1003"/>
      <c r="X69" s="1003"/>
      <c r="Y69" s="1003"/>
      <c r="Z69" s="1003"/>
      <c r="AA69" s="1003"/>
      <c r="AB69" s="1003"/>
      <c r="AC69" s="1003"/>
      <c r="AD69" s="1003"/>
      <c r="AE69" s="1003"/>
      <c r="AF69" s="1003">
        <v>3</v>
      </c>
      <c r="AG69" s="1003"/>
      <c r="AH69" s="1003"/>
      <c r="AI69" s="1003"/>
      <c r="AJ69" s="1003"/>
      <c r="AK69" s="1006" t="s">
        <v>594</v>
      </c>
      <c r="AL69" s="1007"/>
      <c r="AM69" s="1007"/>
      <c r="AN69" s="1007"/>
      <c r="AO69" s="1008"/>
      <c r="AP69" s="1003">
        <v>1</v>
      </c>
      <c r="AQ69" s="1003"/>
      <c r="AR69" s="1003"/>
      <c r="AS69" s="1003"/>
      <c r="AT69" s="1003"/>
      <c r="AU69" s="1006" t="s">
        <v>594</v>
      </c>
      <c r="AV69" s="1007"/>
      <c r="AW69" s="1007"/>
      <c r="AX69" s="1007"/>
      <c r="AY69" s="1008"/>
      <c r="AZ69" s="1004"/>
      <c r="BA69" s="1004"/>
      <c r="BB69" s="1004"/>
      <c r="BC69" s="1004"/>
      <c r="BD69" s="1005"/>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999" t="s">
        <v>597</v>
      </c>
      <c r="C70" s="1000"/>
      <c r="D70" s="1000"/>
      <c r="E70" s="1000"/>
      <c r="F70" s="1000"/>
      <c r="G70" s="1000"/>
      <c r="H70" s="1000"/>
      <c r="I70" s="1000"/>
      <c r="J70" s="1000"/>
      <c r="K70" s="1000"/>
      <c r="L70" s="1000"/>
      <c r="M70" s="1000"/>
      <c r="N70" s="1000"/>
      <c r="O70" s="1000"/>
      <c r="P70" s="1001"/>
      <c r="Q70" s="1002"/>
      <c r="R70" s="1003"/>
      <c r="S70" s="1003"/>
      <c r="T70" s="1003"/>
      <c r="U70" s="1003"/>
      <c r="V70" s="1003"/>
      <c r="W70" s="1003"/>
      <c r="X70" s="1003"/>
      <c r="Y70" s="1003"/>
      <c r="Z70" s="1003"/>
      <c r="AA70" s="1003"/>
      <c r="AB70" s="1003"/>
      <c r="AC70" s="1003"/>
      <c r="AD70" s="1003"/>
      <c r="AE70" s="1003"/>
      <c r="AF70" s="1003">
        <v>2</v>
      </c>
      <c r="AG70" s="1003"/>
      <c r="AH70" s="1003"/>
      <c r="AI70" s="1003"/>
      <c r="AJ70" s="1003"/>
      <c r="AK70" s="1006" t="s">
        <v>594</v>
      </c>
      <c r="AL70" s="1007"/>
      <c r="AM70" s="1007"/>
      <c r="AN70" s="1007"/>
      <c r="AO70" s="1008"/>
      <c r="AP70" s="1006" t="s">
        <v>594</v>
      </c>
      <c r="AQ70" s="1007"/>
      <c r="AR70" s="1007"/>
      <c r="AS70" s="1007"/>
      <c r="AT70" s="1008"/>
      <c r="AU70" s="1006" t="s">
        <v>594</v>
      </c>
      <c r="AV70" s="1007"/>
      <c r="AW70" s="1007"/>
      <c r="AX70" s="1007"/>
      <c r="AY70" s="1008"/>
      <c r="AZ70" s="1004"/>
      <c r="BA70" s="1004"/>
      <c r="BB70" s="1004"/>
      <c r="BC70" s="1004"/>
      <c r="BD70" s="1005"/>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999" t="s">
        <v>598</v>
      </c>
      <c r="C71" s="1000"/>
      <c r="D71" s="1000"/>
      <c r="E71" s="1000"/>
      <c r="F71" s="1000"/>
      <c r="G71" s="1000"/>
      <c r="H71" s="1000"/>
      <c r="I71" s="1000"/>
      <c r="J71" s="1000"/>
      <c r="K71" s="1000"/>
      <c r="L71" s="1000"/>
      <c r="M71" s="1000"/>
      <c r="N71" s="1000"/>
      <c r="O71" s="1000"/>
      <c r="P71" s="1001"/>
      <c r="Q71" s="1002"/>
      <c r="R71" s="1003"/>
      <c r="S71" s="1003"/>
      <c r="T71" s="1003"/>
      <c r="U71" s="1003"/>
      <c r="V71" s="1003"/>
      <c r="W71" s="1003"/>
      <c r="X71" s="1003"/>
      <c r="Y71" s="1003"/>
      <c r="Z71" s="1003"/>
      <c r="AA71" s="1003"/>
      <c r="AB71" s="1003"/>
      <c r="AC71" s="1003"/>
      <c r="AD71" s="1003"/>
      <c r="AE71" s="1003"/>
      <c r="AF71" s="1003">
        <v>1</v>
      </c>
      <c r="AG71" s="1003"/>
      <c r="AH71" s="1003"/>
      <c r="AI71" s="1003"/>
      <c r="AJ71" s="1003"/>
      <c r="AK71" s="1006" t="s">
        <v>594</v>
      </c>
      <c r="AL71" s="1007"/>
      <c r="AM71" s="1007"/>
      <c r="AN71" s="1007"/>
      <c r="AO71" s="1008"/>
      <c r="AP71" s="1006" t="s">
        <v>594</v>
      </c>
      <c r="AQ71" s="1007"/>
      <c r="AR71" s="1007"/>
      <c r="AS71" s="1007"/>
      <c r="AT71" s="1008"/>
      <c r="AU71" s="1006" t="s">
        <v>594</v>
      </c>
      <c r="AV71" s="1007"/>
      <c r="AW71" s="1007"/>
      <c r="AX71" s="1007"/>
      <c r="AY71" s="1008"/>
      <c r="AZ71" s="1004"/>
      <c r="BA71" s="1004"/>
      <c r="BB71" s="1004"/>
      <c r="BC71" s="1004"/>
      <c r="BD71" s="1005"/>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999" t="s">
        <v>599</v>
      </c>
      <c r="C72" s="1000"/>
      <c r="D72" s="1000"/>
      <c r="E72" s="1000"/>
      <c r="F72" s="1000"/>
      <c r="G72" s="1000"/>
      <c r="H72" s="1000"/>
      <c r="I72" s="1000"/>
      <c r="J72" s="1000"/>
      <c r="K72" s="1000"/>
      <c r="L72" s="1000"/>
      <c r="M72" s="1000"/>
      <c r="N72" s="1000"/>
      <c r="O72" s="1000"/>
      <c r="P72" s="1001"/>
      <c r="Q72" s="1002"/>
      <c r="R72" s="1003"/>
      <c r="S72" s="1003"/>
      <c r="T72" s="1003"/>
      <c r="U72" s="1003"/>
      <c r="V72" s="1003"/>
      <c r="W72" s="1003"/>
      <c r="X72" s="1003"/>
      <c r="Y72" s="1003"/>
      <c r="Z72" s="1003"/>
      <c r="AA72" s="1003"/>
      <c r="AB72" s="1003"/>
      <c r="AC72" s="1003"/>
      <c r="AD72" s="1003"/>
      <c r="AE72" s="1003"/>
      <c r="AF72" s="1003">
        <v>43</v>
      </c>
      <c r="AG72" s="1003"/>
      <c r="AH72" s="1003"/>
      <c r="AI72" s="1003"/>
      <c r="AJ72" s="1003"/>
      <c r="AK72" s="1006" t="s">
        <v>594</v>
      </c>
      <c r="AL72" s="1007"/>
      <c r="AM72" s="1007"/>
      <c r="AN72" s="1007"/>
      <c r="AO72" s="1008"/>
      <c r="AP72" s="1006" t="s">
        <v>594</v>
      </c>
      <c r="AQ72" s="1007"/>
      <c r="AR72" s="1007"/>
      <c r="AS72" s="1007"/>
      <c r="AT72" s="1008"/>
      <c r="AU72" s="1006" t="s">
        <v>594</v>
      </c>
      <c r="AV72" s="1007"/>
      <c r="AW72" s="1007"/>
      <c r="AX72" s="1007"/>
      <c r="AY72" s="1008"/>
      <c r="AZ72" s="1004"/>
      <c r="BA72" s="1004"/>
      <c r="BB72" s="1004"/>
      <c r="BC72" s="1004"/>
      <c r="BD72" s="1005"/>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999" t="s">
        <v>600</v>
      </c>
      <c r="C73" s="1000"/>
      <c r="D73" s="1000"/>
      <c r="E73" s="1000"/>
      <c r="F73" s="1000"/>
      <c r="G73" s="1000"/>
      <c r="H73" s="1000"/>
      <c r="I73" s="1000"/>
      <c r="J73" s="1000"/>
      <c r="K73" s="1000"/>
      <c r="L73" s="1000"/>
      <c r="M73" s="1000"/>
      <c r="N73" s="1000"/>
      <c r="O73" s="1000"/>
      <c r="P73" s="1001"/>
      <c r="Q73" s="1002"/>
      <c r="R73" s="1003"/>
      <c r="S73" s="1003"/>
      <c r="T73" s="1003"/>
      <c r="U73" s="1003"/>
      <c r="V73" s="1003"/>
      <c r="W73" s="1003"/>
      <c r="X73" s="1003"/>
      <c r="Y73" s="1003"/>
      <c r="Z73" s="1003"/>
      <c r="AA73" s="1003"/>
      <c r="AB73" s="1003"/>
      <c r="AC73" s="1003"/>
      <c r="AD73" s="1003"/>
      <c r="AE73" s="1003"/>
      <c r="AF73" s="1003">
        <v>24</v>
      </c>
      <c r="AG73" s="1003"/>
      <c r="AH73" s="1003"/>
      <c r="AI73" s="1003"/>
      <c r="AJ73" s="1003"/>
      <c r="AK73" s="1006" t="s">
        <v>594</v>
      </c>
      <c r="AL73" s="1007"/>
      <c r="AM73" s="1007"/>
      <c r="AN73" s="1007"/>
      <c r="AO73" s="1008"/>
      <c r="AP73" s="1006" t="s">
        <v>594</v>
      </c>
      <c r="AQ73" s="1007"/>
      <c r="AR73" s="1007"/>
      <c r="AS73" s="1007"/>
      <c r="AT73" s="1008"/>
      <c r="AU73" s="1006" t="s">
        <v>594</v>
      </c>
      <c r="AV73" s="1007"/>
      <c r="AW73" s="1007"/>
      <c r="AX73" s="1007"/>
      <c r="AY73" s="1008"/>
      <c r="AZ73" s="1004"/>
      <c r="BA73" s="1004"/>
      <c r="BB73" s="1004"/>
      <c r="BC73" s="1004"/>
      <c r="BD73" s="1005"/>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999" t="s">
        <v>601</v>
      </c>
      <c r="C74" s="1000"/>
      <c r="D74" s="1000"/>
      <c r="E74" s="1000"/>
      <c r="F74" s="1000"/>
      <c r="G74" s="1000"/>
      <c r="H74" s="1000"/>
      <c r="I74" s="1000"/>
      <c r="J74" s="1000"/>
      <c r="K74" s="1000"/>
      <c r="L74" s="1000"/>
      <c r="M74" s="1000"/>
      <c r="N74" s="1000"/>
      <c r="O74" s="1000"/>
      <c r="P74" s="1001"/>
      <c r="Q74" s="1002"/>
      <c r="R74" s="1003"/>
      <c r="S74" s="1003"/>
      <c r="T74" s="1003"/>
      <c r="U74" s="1003"/>
      <c r="V74" s="1003"/>
      <c r="W74" s="1003"/>
      <c r="X74" s="1003"/>
      <c r="Y74" s="1003"/>
      <c r="Z74" s="1003"/>
      <c r="AA74" s="1003"/>
      <c r="AB74" s="1003"/>
      <c r="AC74" s="1003"/>
      <c r="AD74" s="1003"/>
      <c r="AE74" s="1003"/>
      <c r="AF74" s="1003">
        <v>937</v>
      </c>
      <c r="AG74" s="1003"/>
      <c r="AH74" s="1003"/>
      <c r="AI74" s="1003"/>
      <c r="AJ74" s="1003"/>
      <c r="AK74" s="1006" t="s">
        <v>594</v>
      </c>
      <c r="AL74" s="1007"/>
      <c r="AM74" s="1007"/>
      <c r="AN74" s="1007"/>
      <c r="AO74" s="1008"/>
      <c r="AP74" s="1006" t="s">
        <v>594</v>
      </c>
      <c r="AQ74" s="1007"/>
      <c r="AR74" s="1007"/>
      <c r="AS74" s="1007"/>
      <c r="AT74" s="1008"/>
      <c r="AU74" s="1006" t="s">
        <v>594</v>
      </c>
      <c r="AV74" s="1007"/>
      <c r="AW74" s="1007"/>
      <c r="AX74" s="1007"/>
      <c r="AY74" s="1008"/>
      <c r="AZ74" s="1004"/>
      <c r="BA74" s="1004"/>
      <c r="BB74" s="1004"/>
      <c r="BC74" s="1004"/>
      <c r="BD74" s="1005"/>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999" t="s">
        <v>602</v>
      </c>
      <c r="C75" s="1000"/>
      <c r="D75" s="1000"/>
      <c r="E75" s="1000"/>
      <c r="F75" s="1000"/>
      <c r="G75" s="1000"/>
      <c r="H75" s="1000"/>
      <c r="I75" s="1000"/>
      <c r="J75" s="1000"/>
      <c r="K75" s="1000"/>
      <c r="L75" s="1000"/>
      <c r="M75" s="1000"/>
      <c r="N75" s="1000"/>
      <c r="O75" s="1000"/>
      <c r="P75" s="1001"/>
      <c r="Q75" s="1009"/>
      <c r="R75" s="1007"/>
      <c r="S75" s="1007"/>
      <c r="T75" s="1007"/>
      <c r="U75" s="1008"/>
      <c r="V75" s="1006"/>
      <c r="W75" s="1007"/>
      <c r="X75" s="1007"/>
      <c r="Y75" s="1007"/>
      <c r="Z75" s="1008"/>
      <c r="AA75" s="1006"/>
      <c r="AB75" s="1007"/>
      <c r="AC75" s="1007"/>
      <c r="AD75" s="1007"/>
      <c r="AE75" s="1008"/>
      <c r="AF75" s="1006">
        <v>2</v>
      </c>
      <c r="AG75" s="1007"/>
      <c r="AH75" s="1007"/>
      <c r="AI75" s="1007"/>
      <c r="AJ75" s="1008"/>
      <c r="AK75" s="1006" t="s">
        <v>594</v>
      </c>
      <c r="AL75" s="1007"/>
      <c r="AM75" s="1007"/>
      <c r="AN75" s="1007"/>
      <c r="AO75" s="1008"/>
      <c r="AP75" s="1006" t="s">
        <v>594</v>
      </c>
      <c r="AQ75" s="1007"/>
      <c r="AR75" s="1007"/>
      <c r="AS75" s="1007"/>
      <c r="AT75" s="1008"/>
      <c r="AU75" s="1006" t="s">
        <v>594</v>
      </c>
      <c r="AV75" s="1007"/>
      <c r="AW75" s="1007"/>
      <c r="AX75" s="1007"/>
      <c r="AY75" s="1008"/>
      <c r="AZ75" s="1004"/>
      <c r="BA75" s="1004"/>
      <c r="BB75" s="1004"/>
      <c r="BC75" s="1004"/>
      <c r="BD75" s="1005"/>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999" t="s">
        <v>603</v>
      </c>
      <c r="C76" s="1000"/>
      <c r="D76" s="1000"/>
      <c r="E76" s="1000"/>
      <c r="F76" s="1000"/>
      <c r="G76" s="1000"/>
      <c r="H76" s="1000"/>
      <c r="I76" s="1000"/>
      <c r="J76" s="1000"/>
      <c r="K76" s="1000"/>
      <c r="L76" s="1000"/>
      <c r="M76" s="1000"/>
      <c r="N76" s="1000"/>
      <c r="O76" s="1000"/>
      <c r="P76" s="1001"/>
      <c r="Q76" s="1009"/>
      <c r="R76" s="1007"/>
      <c r="S76" s="1007"/>
      <c r="T76" s="1007"/>
      <c r="U76" s="1008"/>
      <c r="V76" s="1006"/>
      <c r="W76" s="1007"/>
      <c r="X76" s="1007"/>
      <c r="Y76" s="1007"/>
      <c r="Z76" s="1008"/>
      <c r="AA76" s="1006"/>
      <c r="AB76" s="1007"/>
      <c r="AC76" s="1007"/>
      <c r="AD76" s="1007"/>
      <c r="AE76" s="1008"/>
      <c r="AF76" s="1006">
        <v>84</v>
      </c>
      <c r="AG76" s="1007"/>
      <c r="AH76" s="1007"/>
      <c r="AI76" s="1007"/>
      <c r="AJ76" s="1008"/>
      <c r="AK76" s="1006" t="s">
        <v>594</v>
      </c>
      <c r="AL76" s="1007"/>
      <c r="AM76" s="1007"/>
      <c r="AN76" s="1007"/>
      <c r="AO76" s="1008"/>
      <c r="AP76" s="1006">
        <v>20</v>
      </c>
      <c r="AQ76" s="1007"/>
      <c r="AR76" s="1007"/>
      <c r="AS76" s="1007"/>
      <c r="AT76" s="1008"/>
      <c r="AU76" s="1006" t="s">
        <v>594</v>
      </c>
      <c r="AV76" s="1007"/>
      <c r="AW76" s="1007"/>
      <c r="AX76" s="1007"/>
      <c r="AY76" s="1008"/>
      <c r="AZ76" s="1004"/>
      <c r="BA76" s="1004"/>
      <c r="BB76" s="1004"/>
      <c r="BC76" s="1004"/>
      <c r="BD76" s="1005"/>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999" t="s">
        <v>604</v>
      </c>
      <c r="C77" s="1000"/>
      <c r="D77" s="1000"/>
      <c r="E77" s="1000"/>
      <c r="F77" s="1000"/>
      <c r="G77" s="1000"/>
      <c r="H77" s="1000"/>
      <c r="I77" s="1000"/>
      <c r="J77" s="1000"/>
      <c r="K77" s="1000"/>
      <c r="L77" s="1000"/>
      <c r="M77" s="1000"/>
      <c r="N77" s="1000"/>
      <c r="O77" s="1000"/>
      <c r="P77" s="1001"/>
      <c r="Q77" s="1009"/>
      <c r="R77" s="1007"/>
      <c r="S77" s="1007"/>
      <c r="T77" s="1007"/>
      <c r="U77" s="1008"/>
      <c r="V77" s="1006"/>
      <c r="W77" s="1007"/>
      <c r="X77" s="1007"/>
      <c r="Y77" s="1007"/>
      <c r="Z77" s="1008"/>
      <c r="AA77" s="1006"/>
      <c r="AB77" s="1007"/>
      <c r="AC77" s="1007"/>
      <c r="AD77" s="1007"/>
      <c r="AE77" s="1008"/>
      <c r="AF77" s="1006">
        <v>54</v>
      </c>
      <c r="AG77" s="1007"/>
      <c r="AH77" s="1007"/>
      <c r="AI77" s="1007"/>
      <c r="AJ77" s="1008"/>
      <c r="AK77" s="1006" t="s">
        <v>594</v>
      </c>
      <c r="AL77" s="1007"/>
      <c r="AM77" s="1007"/>
      <c r="AN77" s="1007"/>
      <c r="AO77" s="1008"/>
      <c r="AP77" s="1006" t="s">
        <v>594</v>
      </c>
      <c r="AQ77" s="1007"/>
      <c r="AR77" s="1007"/>
      <c r="AS77" s="1007"/>
      <c r="AT77" s="1008"/>
      <c r="AU77" s="1006" t="s">
        <v>594</v>
      </c>
      <c r="AV77" s="1007"/>
      <c r="AW77" s="1007"/>
      <c r="AX77" s="1007"/>
      <c r="AY77" s="1008"/>
      <c r="AZ77" s="1004"/>
      <c r="BA77" s="1004"/>
      <c r="BB77" s="1004"/>
      <c r="BC77" s="1004"/>
      <c r="BD77" s="1005"/>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999" t="s">
        <v>605</v>
      </c>
      <c r="C78" s="1000"/>
      <c r="D78" s="1000"/>
      <c r="E78" s="1000"/>
      <c r="F78" s="1000"/>
      <c r="G78" s="1000"/>
      <c r="H78" s="1000"/>
      <c r="I78" s="1000"/>
      <c r="J78" s="1000"/>
      <c r="K78" s="1000"/>
      <c r="L78" s="1000"/>
      <c r="M78" s="1000"/>
      <c r="N78" s="1000"/>
      <c r="O78" s="1000"/>
      <c r="P78" s="1001"/>
      <c r="Q78" s="1002"/>
      <c r="R78" s="1003"/>
      <c r="S78" s="1003"/>
      <c r="T78" s="1003"/>
      <c r="U78" s="1003"/>
      <c r="V78" s="1003"/>
      <c r="W78" s="1003"/>
      <c r="X78" s="1003"/>
      <c r="Y78" s="1003"/>
      <c r="Z78" s="1003"/>
      <c r="AA78" s="1003"/>
      <c r="AB78" s="1003"/>
      <c r="AC78" s="1003"/>
      <c r="AD78" s="1003"/>
      <c r="AE78" s="1003"/>
      <c r="AF78" s="1003">
        <v>16179</v>
      </c>
      <c r="AG78" s="1003"/>
      <c r="AH78" s="1003"/>
      <c r="AI78" s="1003"/>
      <c r="AJ78" s="1003"/>
      <c r="AK78" s="1006" t="s">
        <v>594</v>
      </c>
      <c r="AL78" s="1007"/>
      <c r="AM78" s="1007"/>
      <c r="AN78" s="1007"/>
      <c r="AO78" s="1008"/>
      <c r="AP78" s="1006" t="s">
        <v>594</v>
      </c>
      <c r="AQ78" s="1007"/>
      <c r="AR78" s="1007"/>
      <c r="AS78" s="1007"/>
      <c r="AT78" s="1008"/>
      <c r="AU78" s="1006" t="s">
        <v>594</v>
      </c>
      <c r="AV78" s="1007"/>
      <c r="AW78" s="1007"/>
      <c r="AX78" s="1007"/>
      <c r="AY78" s="1008"/>
      <c r="AZ78" s="1004"/>
      <c r="BA78" s="1004"/>
      <c r="BB78" s="1004"/>
      <c r="BC78" s="1004"/>
      <c r="BD78" s="1005"/>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999" t="s">
        <v>606</v>
      </c>
      <c r="C79" s="1000"/>
      <c r="D79" s="1000"/>
      <c r="E79" s="1000"/>
      <c r="F79" s="1000"/>
      <c r="G79" s="1000"/>
      <c r="H79" s="1000"/>
      <c r="I79" s="1000"/>
      <c r="J79" s="1000"/>
      <c r="K79" s="1000"/>
      <c r="L79" s="1000"/>
      <c r="M79" s="1000"/>
      <c r="N79" s="1000"/>
      <c r="O79" s="1000"/>
      <c r="P79" s="1001"/>
      <c r="Q79" s="1002"/>
      <c r="R79" s="1003"/>
      <c r="S79" s="1003"/>
      <c r="T79" s="1003"/>
      <c r="U79" s="1003"/>
      <c r="V79" s="1003"/>
      <c r="W79" s="1003"/>
      <c r="X79" s="1003"/>
      <c r="Y79" s="1003"/>
      <c r="Z79" s="1003"/>
      <c r="AA79" s="1003"/>
      <c r="AB79" s="1003"/>
      <c r="AC79" s="1003"/>
      <c r="AD79" s="1003"/>
      <c r="AE79" s="1003"/>
      <c r="AF79" s="1003">
        <v>39</v>
      </c>
      <c r="AG79" s="1003"/>
      <c r="AH79" s="1003"/>
      <c r="AI79" s="1003"/>
      <c r="AJ79" s="1003"/>
      <c r="AK79" s="1006" t="s">
        <v>594</v>
      </c>
      <c r="AL79" s="1007"/>
      <c r="AM79" s="1007"/>
      <c r="AN79" s="1007"/>
      <c r="AO79" s="1008"/>
      <c r="AP79" s="1006" t="s">
        <v>594</v>
      </c>
      <c r="AQ79" s="1007"/>
      <c r="AR79" s="1007"/>
      <c r="AS79" s="1007"/>
      <c r="AT79" s="1008"/>
      <c r="AU79" s="1006" t="s">
        <v>594</v>
      </c>
      <c r="AV79" s="1007"/>
      <c r="AW79" s="1007"/>
      <c r="AX79" s="1007"/>
      <c r="AY79" s="1008"/>
      <c r="AZ79" s="1004"/>
      <c r="BA79" s="1004"/>
      <c r="BB79" s="1004"/>
      <c r="BC79" s="1004"/>
      <c r="BD79" s="1005"/>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999" t="s">
        <v>607</v>
      </c>
      <c r="C80" s="1000"/>
      <c r="D80" s="1000"/>
      <c r="E80" s="1000"/>
      <c r="F80" s="1000"/>
      <c r="G80" s="1000"/>
      <c r="H80" s="1000"/>
      <c r="I80" s="1000"/>
      <c r="J80" s="1000"/>
      <c r="K80" s="1000"/>
      <c r="L80" s="1000"/>
      <c r="M80" s="1000"/>
      <c r="N80" s="1000"/>
      <c r="O80" s="1000"/>
      <c r="P80" s="1001"/>
      <c r="Q80" s="1002"/>
      <c r="R80" s="1003"/>
      <c r="S80" s="1003"/>
      <c r="T80" s="1003"/>
      <c r="U80" s="1003"/>
      <c r="V80" s="1003"/>
      <c r="W80" s="1003"/>
      <c r="X80" s="1003"/>
      <c r="Y80" s="1003"/>
      <c r="Z80" s="1003"/>
      <c r="AA80" s="1003"/>
      <c r="AB80" s="1003"/>
      <c r="AC80" s="1003"/>
      <c r="AD80" s="1003"/>
      <c r="AE80" s="1003"/>
      <c r="AF80" s="1003">
        <v>988</v>
      </c>
      <c r="AG80" s="1003"/>
      <c r="AH80" s="1003"/>
      <c r="AI80" s="1003"/>
      <c r="AJ80" s="1003"/>
      <c r="AK80" s="1006" t="s">
        <v>594</v>
      </c>
      <c r="AL80" s="1007"/>
      <c r="AM80" s="1007"/>
      <c r="AN80" s="1007"/>
      <c r="AO80" s="1008"/>
      <c r="AP80" s="1003">
        <v>416</v>
      </c>
      <c r="AQ80" s="1003"/>
      <c r="AR80" s="1003"/>
      <c r="AS80" s="1003"/>
      <c r="AT80" s="1003"/>
      <c r="AU80" s="1006" t="s">
        <v>594</v>
      </c>
      <c r="AV80" s="1007"/>
      <c r="AW80" s="1007"/>
      <c r="AX80" s="1007"/>
      <c r="AY80" s="1008"/>
      <c r="AZ80" s="1004"/>
      <c r="BA80" s="1004"/>
      <c r="BB80" s="1004"/>
      <c r="BC80" s="1004"/>
      <c r="BD80" s="1005"/>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999" t="s">
        <v>608</v>
      </c>
      <c r="C81" s="1000"/>
      <c r="D81" s="1000"/>
      <c r="E81" s="1000"/>
      <c r="F81" s="1000"/>
      <c r="G81" s="1000"/>
      <c r="H81" s="1000"/>
      <c r="I81" s="1000"/>
      <c r="J81" s="1000"/>
      <c r="K81" s="1000"/>
      <c r="L81" s="1000"/>
      <c r="M81" s="1000"/>
      <c r="N81" s="1000"/>
      <c r="O81" s="1000"/>
      <c r="P81" s="1001"/>
      <c r="Q81" s="1002"/>
      <c r="R81" s="1003"/>
      <c r="S81" s="1003"/>
      <c r="T81" s="1003"/>
      <c r="U81" s="1003"/>
      <c r="V81" s="1003"/>
      <c r="W81" s="1003"/>
      <c r="X81" s="1003"/>
      <c r="Y81" s="1003"/>
      <c r="Z81" s="1003"/>
      <c r="AA81" s="1003"/>
      <c r="AB81" s="1003"/>
      <c r="AC81" s="1003"/>
      <c r="AD81" s="1003"/>
      <c r="AE81" s="1003"/>
      <c r="AF81" s="1003">
        <v>8</v>
      </c>
      <c r="AG81" s="1003"/>
      <c r="AH81" s="1003"/>
      <c r="AI81" s="1003"/>
      <c r="AJ81" s="1003"/>
      <c r="AK81" s="1006" t="s">
        <v>594</v>
      </c>
      <c r="AL81" s="1007"/>
      <c r="AM81" s="1007"/>
      <c r="AN81" s="1007"/>
      <c r="AO81" s="1008"/>
      <c r="AP81" s="1006" t="s">
        <v>594</v>
      </c>
      <c r="AQ81" s="1007"/>
      <c r="AR81" s="1007"/>
      <c r="AS81" s="1007"/>
      <c r="AT81" s="1008"/>
      <c r="AU81" s="1006" t="s">
        <v>594</v>
      </c>
      <c r="AV81" s="1007"/>
      <c r="AW81" s="1007"/>
      <c r="AX81" s="1007"/>
      <c r="AY81" s="1008"/>
      <c r="AZ81" s="1004"/>
      <c r="BA81" s="1004"/>
      <c r="BB81" s="1004"/>
      <c r="BC81" s="1004"/>
      <c r="BD81" s="1005"/>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999" t="s">
        <v>609</v>
      </c>
      <c r="C82" s="1000"/>
      <c r="D82" s="1000"/>
      <c r="E82" s="1000"/>
      <c r="F82" s="1000"/>
      <c r="G82" s="1000"/>
      <c r="H82" s="1000"/>
      <c r="I82" s="1000"/>
      <c r="J82" s="1000"/>
      <c r="K82" s="1000"/>
      <c r="L82" s="1000"/>
      <c r="M82" s="1000"/>
      <c r="N82" s="1000"/>
      <c r="O82" s="1000"/>
      <c r="P82" s="1001"/>
      <c r="Q82" s="1002"/>
      <c r="R82" s="1003"/>
      <c r="S82" s="1003"/>
      <c r="T82" s="1003"/>
      <c r="U82" s="1003"/>
      <c r="V82" s="1003"/>
      <c r="W82" s="1003"/>
      <c r="X82" s="1003"/>
      <c r="Y82" s="1003"/>
      <c r="Z82" s="1003"/>
      <c r="AA82" s="1003"/>
      <c r="AB82" s="1003"/>
      <c r="AC82" s="1003"/>
      <c r="AD82" s="1003"/>
      <c r="AE82" s="1003"/>
      <c r="AF82" s="1003">
        <v>7</v>
      </c>
      <c r="AG82" s="1003"/>
      <c r="AH82" s="1003"/>
      <c r="AI82" s="1003"/>
      <c r="AJ82" s="1003"/>
      <c r="AK82" s="1006" t="s">
        <v>594</v>
      </c>
      <c r="AL82" s="1007"/>
      <c r="AM82" s="1007"/>
      <c r="AN82" s="1007"/>
      <c r="AO82" s="1008"/>
      <c r="AP82" s="1006" t="s">
        <v>594</v>
      </c>
      <c r="AQ82" s="1007"/>
      <c r="AR82" s="1007"/>
      <c r="AS82" s="1007"/>
      <c r="AT82" s="1008"/>
      <c r="AU82" s="1006" t="s">
        <v>594</v>
      </c>
      <c r="AV82" s="1007"/>
      <c r="AW82" s="1007"/>
      <c r="AX82" s="1007"/>
      <c r="AY82" s="1008"/>
      <c r="AZ82" s="1004"/>
      <c r="BA82" s="1004"/>
      <c r="BB82" s="1004"/>
      <c r="BC82" s="1004"/>
      <c r="BD82" s="1005"/>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999" t="s">
        <v>610</v>
      </c>
      <c r="C83" s="1000"/>
      <c r="D83" s="1000"/>
      <c r="E83" s="1000"/>
      <c r="F83" s="1000"/>
      <c r="G83" s="1000"/>
      <c r="H83" s="1000"/>
      <c r="I83" s="1000"/>
      <c r="J83" s="1000"/>
      <c r="K83" s="1000"/>
      <c r="L83" s="1000"/>
      <c r="M83" s="1000"/>
      <c r="N83" s="1000"/>
      <c r="O83" s="1000"/>
      <c r="P83" s="1001"/>
      <c r="Q83" s="1002"/>
      <c r="R83" s="1003"/>
      <c r="S83" s="1003"/>
      <c r="T83" s="1003"/>
      <c r="U83" s="1003"/>
      <c r="V83" s="1003"/>
      <c r="W83" s="1003"/>
      <c r="X83" s="1003"/>
      <c r="Y83" s="1003"/>
      <c r="Z83" s="1003"/>
      <c r="AA83" s="1003"/>
      <c r="AB83" s="1003"/>
      <c r="AC83" s="1003"/>
      <c r="AD83" s="1003"/>
      <c r="AE83" s="1003"/>
      <c r="AF83" s="1003">
        <v>17</v>
      </c>
      <c r="AG83" s="1003"/>
      <c r="AH83" s="1003"/>
      <c r="AI83" s="1003"/>
      <c r="AJ83" s="1003"/>
      <c r="AK83" s="1006" t="s">
        <v>594</v>
      </c>
      <c r="AL83" s="1007"/>
      <c r="AM83" s="1007"/>
      <c r="AN83" s="1007"/>
      <c r="AO83" s="1008"/>
      <c r="AP83" s="1006" t="s">
        <v>594</v>
      </c>
      <c r="AQ83" s="1007"/>
      <c r="AR83" s="1007"/>
      <c r="AS83" s="1007"/>
      <c r="AT83" s="1008"/>
      <c r="AU83" s="1006" t="s">
        <v>594</v>
      </c>
      <c r="AV83" s="1007"/>
      <c r="AW83" s="1007"/>
      <c r="AX83" s="1007"/>
      <c r="AY83" s="1008"/>
      <c r="AZ83" s="1004"/>
      <c r="BA83" s="1004"/>
      <c r="BB83" s="1004"/>
      <c r="BC83" s="1004"/>
      <c r="BD83" s="1005"/>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999" t="s">
        <v>611</v>
      </c>
      <c r="C84" s="1000"/>
      <c r="D84" s="1000"/>
      <c r="E84" s="1000"/>
      <c r="F84" s="1000"/>
      <c r="G84" s="1000"/>
      <c r="H84" s="1000"/>
      <c r="I84" s="1000"/>
      <c r="J84" s="1000"/>
      <c r="K84" s="1000"/>
      <c r="L84" s="1000"/>
      <c r="M84" s="1000"/>
      <c r="N84" s="1000"/>
      <c r="O84" s="1000"/>
      <c r="P84" s="1001"/>
      <c r="Q84" s="1002"/>
      <c r="R84" s="1003"/>
      <c r="S84" s="1003"/>
      <c r="T84" s="1003"/>
      <c r="U84" s="1003"/>
      <c r="V84" s="1003"/>
      <c r="W84" s="1003"/>
      <c r="X84" s="1003"/>
      <c r="Y84" s="1003"/>
      <c r="Z84" s="1003"/>
      <c r="AA84" s="1003"/>
      <c r="AB84" s="1003"/>
      <c r="AC84" s="1003"/>
      <c r="AD84" s="1003"/>
      <c r="AE84" s="1003"/>
      <c r="AF84" s="1003">
        <v>84</v>
      </c>
      <c r="AG84" s="1003"/>
      <c r="AH84" s="1003"/>
      <c r="AI84" s="1003"/>
      <c r="AJ84" s="1003"/>
      <c r="AK84" s="1006" t="s">
        <v>594</v>
      </c>
      <c r="AL84" s="1007"/>
      <c r="AM84" s="1007"/>
      <c r="AN84" s="1007"/>
      <c r="AO84" s="1008"/>
      <c r="AP84" s="1003">
        <v>5219</v>
      </c>
      <c r="AQ84" s="1003"/>
      <c r="AR84" s="1003"/>
      <c r="AS84" s="1003"/>
      <c r="AT84" s="1003"/>
      <c r="AU84" s="1003">
        <v>1367</v>
      </c>
      <c r="AV84" s="1003"/>
      <c r="AW84" s="1003"/>
      <c r="AX84" s="1003"/>
      <c r="AY84" s="1003"/>
      <c r="AZ84" s="1004"/>
      <c r="BA84" s="1004"/>
      <c r="BB84" s="1004"/>
      <c r="BC84" s="1004"/>
      <c r="BD84" s="1005"/>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999"/>
      <c r="C85" s="1000"/>
      <c r="D85" s="1000"/>
      <c r="E85" s="1000"/>
      <c r="F85" s="1000"/>
      <c r="G85" s="1000"/>
      <c r="H85" s="1000"/>
      <c r="I85" s="1000"/>
      <c r="J85" s="1000"/>
      <c r="K85" s="1000"/>
      <c r="L85" s="1000"/>
      <c r="M85" s="1000"/>
      <c r="N85" s="1000"/>
      <c r="O85" s="1000"/>
      <c r="P85" s="1001"/>
      <c r="Q85" s="1002"/>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999"/>
      <c r="C86" s="1000"/>
      <c r="D86" s="1000"/>
      <c r="E86" s="1000"/>
      <c r="F86" s="1000"/>
      <c r="G86" s="1000"/>
      <c r="H86" s="1000"/>
      <c r="I86" s="1000"/>
      <c r="J86" s="1000"/>
      <c r="K86" s="1000"/>
      <c r="L86" s="1000"/>
      <c r="M86" s="1000"/>
      <c r="N86" s="1000"/>
      <c r="O86" s="1000"/>
      <c r="P86" s="1001"/>
      <c r="Q86" s="1002"/>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394</v>
      </c>
      <c r="B88" s="965" t="s">
        <v>431</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5" t="s">
        <v>432</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439</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440</v>
      </c>
      <c r="AB109" s="924"/>
      <c r="AC109" s="924"/>
      <c r="AD109" s="924"/>
      <c r="AE109" s="925"/>
      <c r="AF109" s="926" t="s">
        <v>441</v>
      </c>
      <c r="AG109" s="924"/>
      <c r="AH109" s="924"/>
      <c r="AI109" s="924"/>
      <c r="AJ109" s="925"/>
      <c r="AK109" s="926" t="s">
        <v>309</v>
      </c>
      <c r="AL109" s="924"/>
      <c r="AM109" s="924"/>
      <c r="AN109" s="924"/>
      <c r="AO109" s="925"/>
      <c r="AP109" s="926" t="s">
        <v>442</v>
      </c>
      <c r="AQ109" s="924"/>
      <c r="AR109" s="924"/>
      <c r="AS109" s="924"/>
      <c r="AT109" s="957"/>
      <c r="AU109" s="923" t="s">
        <v>439</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440</v>
      </c>
      <c r="BR109" s="924"/>
      <c r="BS109" s="924"/>
      <c r="BT109" s="924"/>
      <c r="BU109" s="925"/>
      <c r="BV109" s="926" t="s">
        <v>441</v>
      </c>
      <c r="BW109" s="924"/>
      <c r="BX109" s="924"/>
      <c r="BY109" s="924"/>
      <c r="BZ109" s="925"/>
      <c r="CA109" s="926" t="s">
        <v>309</v>
      </c>
      <c r="CB109" s="924"/>
      <c r="CC109" s="924"/>
      <c r="CD109" s="924"/>
      <c r="CE109" s="925"/>
      <c r="CF109" s="964" t="s">
        <v>442</v>
      </c>
      <c r="CG109" s="964"/>
      <c r="CH109" s="964"/>
      <c r="CI109" s="964"/>
      <c r="CJ109" s="964"/>
      <c r="CK109" s="926" t="s">
        <v>443</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440</v>
      </c>
      <c r="DH109" s="924"/>
      <c r="DI109" s="924"/>
      <c r="DJ109" s="924"/>
      <c r="DK109" s="925"/>
      <c r="DL109" s="926" t="s">
        <v>441</v>
      </c>
      <c r="DM109" s="924"/>
      <c r="DN109" s="924"/>
      <c r="DO109" s="924"/>
      <c r="DP109" s="925"/>
      <c r="DQ109" s="926" t="s">
        <v>309</v>
      </c>
      <c r="DR109" s="924"/>
      <c r="DS109" s="924"/>
      <c r="DT109" s="924"/>
      <c r="DU109" s="925"/>
      <c r="DV109" s="926" t="s">
        <v>442</v>
      </c>
      <c r="DW109" s="924"/>
      <c r="DX109" s="924"/>
      <c r="DY109" s="924"/>
      <c r="DZ109" s="957"/>
    </row>
    <row r="110" spans="1:131" s="233" customFormat="1" ht="26.25" customHeight="1" x14ac:dyDescent="0.15">
      <c r="A110" s="835" t="s">
        <v>444</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489738</v>
      </c>
      <c r="AB110" s="917"/>
      <c r="AC110" s="917"/>
      <c r="AD110" s="917"/>
      <c r="AE110" s="918"/>
      <c r="AF110" s="919">
        <v>469645</v>
      </c>
      <c r="AG110" s="917"/>
      <c r="AH110" s="917"/>
      <c r="AI110" s="917"/>
      <c r="AJ110" s="918"/>
      <c r="AK110" s="919">
        <v>419254</v>
      </c>
      <c r="AL110" s="917"/>
      <c r="AM110" s="917"/>
      <c r="AN110" s="917"/>
      <c r="AO110" s="918"/>
      <c r="AP110" s="920">
        <v>4.7</v>
      </c>
      <c r="AQ110" s="921"/>
      <c r="AR110" s="921"/>
      <c r="AS110" s="921"/>
      <c r="AT110" s="922"/>
      <c r="AU110" s="958" t="s">
        <v>73</v>
      </c>
      <c r="AV110" s="959"/>
      <c r="AW110" s="959"/>
      <c r="AX110" s="959"/>
      <c r="AY110" s="959"/>
      <c r="AZ110" s="888" t="s">
        <v>445</v>
      </c>
      <c r="BA110" s="836"/>
      <c r="BB110" s="836"/>
      <c r="BC110" s="836"/>
      <c r="BD110" s="836"/>
      <c r="BE110" s="836"/>
      <c r="BF110" s="836"/>
      <c r="BG110" s="836"/>
      <c r="BH110" s="836"/>
      <c r="BI110" s="836"/>
      <c r="BJ110" s="836"/>
      <c r="BK110" s="836"/>
      <c r="BL110" s="836"/>
      <c r="BM110" s="836"/>
      <c r="BN110" s="836"/>
      <c r="BO110" s="836"/>
      <c r="BP110" s="837"/>
      <c r="BQ110" s="889">
        <v>2963046</v>
      </c>
      <c r="BR110" s="870"/>
      <c r="BS110" s="870"/>
      <c r="BT110" s="870"/>
      <c r="BU110" s="870"/>
      <c r="BV110" s="870">
        <v>2420455</v>
      </c>
      <c r="BW110" s="870"/>
      <c r="BX110" s="870"/>
      <c r="BY110" s="870"/>
      <c r="BZ110" s="870"/>
      <c r="CA110" s="870">
        <v>2123893</v>
      </c>
      <c r="CB110" s="870"/>
      <c r="CC110" s="870"/>
      <c r="CD110" s="870"/>
      <c r="CE110" s="870"/>
      <c r="CF110" s="894">
        <v>24</v>
      </c>
      <c r="CG110" s="895"/>
      <c r="CH110" s="895"/>
      <c r="CI110" s="895"/>
      <c r="CJ110" s="895"/>
      <c r="CK110" s="954" t="s">
        <v>446</v>
      </c>
      <c r="CL110" s="847"/>
      <c r="CM110" s="888" t="s">
        <v>447</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448</v>
      </c>
      <c r="DH110" s="870"/>
      <c r="DI110" s="870"/>
      <c r="DJ110" s="870"/>
      <c r="DK110" s="870"/>
      <c r="DL110" s="870" t="s">
        <v>448</v>
      </c>
      <c r="DM110" s="870"/>
      <c r="DN110" s="870"/>
      <c r="DO110" s="870"/>
      <c r="DP110" s="870"/>
      <c r="DQ110" s="870" t="s">
        <v>448</v>
      </c>
      <c r="DR110" s="870"/>
      <c r="DS110" s="870"/>
      <c r="DT110" s="870"/>
      <c r="DU110" s="870"/>
      <c r="DV110" s="871" t="s">
        <v>449</v>
      </c>
      <c r="DW110" s="871"/>
      <c r="DX110" s="871"/>
      <c r="DY110" s="871"/>
      <c r="DZ110" s="872"/>
    </row>
    <row r="111" spans="1:131" s="233" customFormat="1" ht="26.25" customHeight="1" x14ac:dyDescent="0.15">
      <c r="A111" s="802" t="s">
        <v>450</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448</v>
      </c>
      <c r="AB111" s="947"/>
      <c r="AC111" s="947"/>
      <c r="AD111" s="947"/>
      <c r="AE111" s="948"/>
      <c r="AF111" s="949" t="s">
        <v>448</v>
      </c>
      <c r="AG111" s="947"/>
      <c r="AH111" s="947"/>
      <c r="AI111" s="947"/>
      <c r="AJ111" s="948"/>
      <c r="AK111" s="949" t="s">
        <v>448</v>
      </c>
      <c r="AL111" s="947"/>
      <c r="AM111" s="947"/>
      <c r="AN111" s="947"/>
      <c r="AO111" s="948"/>
      <c r="AP111" s="950" t="s">
        <v>451</v>
      </c>
      <c r="AQ111" s="951"/>
      <c r="AR111" s="951"/>
      <c r="AS111" s="951"/>
      <c r="AT111" s="952"/>
      <c r="AU111" s="960"/>
      <c r="AV111" s="961"/>
      <c r="AW111" s="961"/>
      <c r="AX111" s="961"/>
      <c r="AY111" s="961"/>
      <c r="AZ111" s="843" t="s">
        <v>452</v>
      </c>
      <c r="BA111" s="780"/>
      <c r="BB111" s="780"/>
      <c r="BC111" s="780"/>
      <c r="BD111" s="780"/>
      <c r="BE111" s="780"/>
      <c r="BF111" s="780"/>
      <c r="BG111" s="780"/>
      <c r="BH111" s="780"/>
      <c r="BI111" s="780"/>
      <c r="BJ111" s="780"/>
      <c r="BK111" s="780"/>
      <c r="BL111" s="780"/>
      <c r="BM111" s="780"/>
      <c r="BN111" s="780"/>
      <c r="BO111" s="780"/>
      <c r="BP111" s="781"/>
      <c r="BQ111" s="844" t="s">
        <v>448</v>
      </c>
      <c r="BR111" s="845"/>
      <c r="BS111" s="845"/>
      <c r="BT111" s="845"/>
      <c r="BU111" s="845"/>
      <c r="BV111" s="845" t="s">
        <v>448</v>
      </c>
      <c r="BW111" s="845"/>
      <c r="BX111" s="845"/>
      <c r="BY111" s="845"/>
      <c r="BZ111" s="845"/>
      <c r="CA111" s="845" t="s">
        <v>448</v>
      </c>
      <c r="CB111" s="845"/>
      <c r="CC111" s="845"/>
      <c r="CD111" s="845"/>
      <c r="CE111" s="845"/>
      <c r="CF111" s="903" t="s">
        <v>449</v>
      </c>
      <c r="CG111" s="904"/>
      <c r="CH111" s="904"/>
      <c r="CI111" s="904"/>
      <c r="CJ111" s="904"/>
      <c r="CK111" s="955"/>
      <c r="CL111" s="849"/>
      <c r="CM111" s="843" t="s">
        <v>453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448</v>
      </c>
      <c r="DH111" s="845"/>
      <c r="DI111" s="845"/>
      <c r="DJ111" s="845"/>
      <c r="DK111" s="845"/>
      <c r="DL111" s="845" t="s">
        <v>448</v>
      </c>
      <c r="DM111" s="845"/>
      <c r="DN111" s="845"/>
      <c r="DO111" s="845"/>
      <c r="DP111" s="845"/>
      <c r="DQ111" s="845" t="s">
        <v>128</v>
      </c>
      <c r="DR111" s="845"/>
      <c r="DS111" s="845"/>
      <c r="DT111" s="845"/>
      <c r="DU111" s="845"/>
      <c r="DV111" s="822" t="s">
        <v>449</v>
      </c>
      <c r="DW111" s="822"/>
      <c r="DX111" s="822"/>
      <c r="DY111" s="822"/>
      <c r="DZ111" s="823"/>
    </row>
    <row r="112" spans="1:131" s="233" customFormat="1" ht="26.25" customHeight="1" x14ac:dyDescent="0.15">
      <c r="A112" s="940" t="s">
        <v>454</v>
      </c>
      <c r="B112" s="941"/>
      <c r="C112" s="780" t="s">
        <v>455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3333</v>
      </c>
      <c r="AB112" s="808"/>
      <c r="AC112" s="808"/>
      <c r="AD112" s="808"/>
      <c r="AE112" s="809"/>
      <c r="AF112" s="810" t="s">
        <v>456</v>
      </c>
      <c r="AG112" s="808"/>
      <c r="AH112" s="808"/>
      <c r="AI112" s="808"/>
      <c r="AJ112" s="809"/>
      <c r="AK112" s="810" t="s">
        <v>451</v>
      </c>
      <c r="AL112" s="808"/>
      <c r="AM112" s="808"/>
      <c r="AN112" s="808"/>
      <c r="AO112" s="809"/>
      <c r="AP112" s="852" t="s">
        <v>449</v>
      </c>
      <c r="AQ112" s="853"/>
      <c r="AR112" s="853"/>
      <c r="AS112" s="853"/>
      <c r="AT112" s="854"/>
      <c r="AU112" s="960"/>
      <c r="AV112" s="961"/>
      <c r="AW112" s="961"/>
      <c r="AX112" s="961"/>
      <c r="AY112" s="961"/>
      <c r="AZ112" s="843" t="s">
        <v>457</v>
      </c>
      <c r="BA112" s="780"/>
      <c r="BB112" s="780"/>
      <c r="BC112" s="780"/>
      <c r="BD112" s="780"/>
      <c r="BE112" s="780"/>
      <c r="BF112" s="780"/>
      <c r="BG112" s="780"/>
      <c r="BH112" s="780"/>
      <c r="BI112" s="780"/>
      <c r="BJ112" s="780"/>
      <c r="BK112" s="780"/>
      <c r="BL112" s="780"/>
      <c r="BM112" s="780"/>
      <c r="BN112" s="780"/>
      <c r="BO112" s="780"/>
      <c r="BP112" s="781"/>
      <c r="BQ112" s="844">
        <v>2450624</v>
      </c>
      <c r="BR112" s="845"/>
      <c r="BS112" s="845"/>
      <c r="BT112" s="845"/>
      <c r="BU112" s="845"/>
      <c r="BV112" s="845">
        <v>2204391</v>
      </c>
      <c r="BW112" s="845"/>
      <c r="BX112" s="845"/>
      <c r="BY112" s="845"/>
      <c r="BZ112" s="845"/>
      <c r="CA112" s="845">
        <v>1867466</v>
      </c>
      <c r="CB112" s="845"/>
      <c r="CC112" s="845"/>
      <c r="CD112" s="845"/>
      <c r="CE112" s="845"/>
      <c r="CF112" s="903">
        <v>21.1</v>
      </c>
      <c r="CG112" s="904"/>
      <c r="CH112" s="904"/>
      <c r="CI112" s="904"/>
      <c r="CJ112" s="904"/>
      <c r="CK112" s="955"/>
      <c r="CL112" s="849"/>
      <c r="CM112" s="843" t="s">
        <v>458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451</v>
      </c>
      <c r="DH112" s="845"/>
      <c r="DI112" s="845"/>
      <c r="DJ112" s="845"/>
      <c r="DK112" s="845"/>
      <c r="DL112" s="845" t="s">
        <v>459</v>
      </c>
      <c r="DM112" s="845"/>
      <c r="DN112" s="845"/>
      <c r="DO112" s="845"/>
      <c r="DP112" s="845"/>
      <c r="DQ112" s="845" t="s">
        <v>448</v>
      </c>
      <c r="DR112" s="845"/>
      <c r="DS112" s="845"/>
      <c r="DT112" s="845"/>
      <c r="DU112" s="845"/>
      <c r="DV112" s="822" t="s">
        <v>448</v>
      </c>
      <c r="DW112" s="822"/>
      <c r="DX112" s="822"/>
      <c r="DY112" s="822"/>
      <c r="DZ112" s="823"/>
    </row>
    <row r="113" spans="1:130" s="233" customFormat="1" ht="26.25" customHeight="1" x14ac:dyDescent="0.15">
      <c r="A113" s="942"/>
      <c r="B113" s="943"/>
      <c r="C113" s="780" t="s">
        <v>460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348561</v>
      </c>
      <c r="AB113" s="947"/>
      <c r="AC113" s="947"/>
      <c r="AD113" s="947"/>
      <c r="AE113" s="948"/>
      <c r="AF113" s="949">
        <v>339208</v>
      </c>
      <c r="AG113" s="947"/>
      <c r="AH113" s="947"/>
      <c r="AI113" s="947"/>
      <c r="AJ113" s="948"/>
      <c r="AK113" s="949">
        <v>345157</v>
      </c>
      <c r="AL113" s="947"/>
      <c r="AM113" s="947"/>
      <c r="AN113" s="947"/>
      <c r="AO113" s="948"/>
      <c r="AP113" s="950">
        <v>3.9</v>
      </c>
      <c r="AQ113" s="951"/>
      <c r="AR113" s="951"/>
      <c r="AS113" s="951"/>
      <c r="AT113" s="952"/>
      <c r="AU113" s="960"/>
      <c r="AV113" s="961"/>
      <c r="AW113" s="961"/>
      <c r="AX113" s="961"/>
      <c r="AY113" s="961"/>
      <c r="AZ113" s="843" t="s">
        <v>461</v>
      </c>
      <c r="BA113" s="780"/>
      <c r="BB113" s="780"/>
      <c r="BC113" s="780"/>
      <c r="BD113" s="780"/>
      <c r="BE113" s="780"/>
      <c r="BF113" s="780"/>
      <c r="BG113" s="780"/>
      <c r="BH113" s="780"/>
      <c r="BI113" s="780"/>
      <c r="BJ113" s="780"/>
      <c r="BK113" s="780"/>
      <c r="BL113" s="780"/>
      <c r="BM113" s="780"/>
      <c r="BN113" s="780"/>
      <c r="BO113" s="780"/>
      <c r="BP113" s="781"/>
      <c r="BQ113" s="844">
        <v>1160930</v>
      </c>
      <c r="BR113" s="845"/>
      <c r="BS113" s="845"/>
      <c r="BT113" s="845"/>
      <c r="BU113" s="845"/>
      <c r="BV113" s="845">
        <v>1423253</v>
      </c>
      <c r="BW113" s="845"/>
      <c r="BX113" s="845"/>
      <c r="BY113" s="845"/>
      <c r="BZ113" s="845"/>
      <c r="CA113" s="845">
        <v>1371488</v>
      </c>
      <c r="CB113" s="845"/>
      <c r="CC113" s="845"/>
      <c r="CD113" s="845"/>
      <c r="CE113" s="845"/>
      <c r="CF113" s="903">
        <v>15.5</v>
      </c>
      <c r="CG113" s="904"/>
      <c r="CH113" s="904"/>
      <c r="CI113" s="904"/>
      <c r="CJ113" s="904"/>
      <c r="CK113" s="955"/>
      <c r="CL113" s="849"/>
      <c r="CM113" s="843" t="s">
        <v>462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451</v>
      </c>
      <c r="DH113" s="808"/>
      <c r="DI113" s="808"/>
      <c r="DJ113" s="808"/>
      <c r="DK113" s="809"/>
      <c r="DL113" s="810" t="s">
        <v>448</v>
      </c>
      <c r="DM113" s="808"/>
      <c r="DN113" s="808"/>
      <c r="DO113" s="808"/>
      <c r="DP113" s="809"/>
      <c r="DQ113" s="810" t="s">
        <v>449</v>
      </c>
      <c r="DR113" s="808"/>
      <c r="DS113" s="808"/>
      <c r="DT113" s="808"/>
      <c r="DU113" s="809"/>
      <c r="DV113" s="852" t="s">
        <v>448</v>
      </c>
      <c r="DW113" s="853"/>
      <c r="DX113" s="853"/>
      <c r="DY113" s="853"/>
      <c r="DZ113" s="854"/>
    </row>
    <row r="114" spans="1:130" s="233" customFormat="1" ht="26.25" customHeight="1" x14ac:dyDescent="0.15">
      <c r="A114" s="942"/>
      <c r="B114" s="943"/>
      <c r="C114" s="780" t="s">
        <v>463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58296</v>
      </c>
      <c r="AB114" s="808"/>
      <c r="AC114" s="808"/>
      <c r="AD114" s="808"/>
      <c r="AE114" s="809"/>
      <c r="AF114" s="810">
        <v>97580</v>
      </c>
      <c r="AG114" s="808"/>
      <c r="AH114" s="808"/>
      <c r="AI114" s="808"/>
      <c r="AJ114" s="809"/>
      <c r="AK114" s="810">
        <v>32220</v>
      </c>
      <c r="AL114" s="808"/>
      <c r="AM114" s="808"/>
      <c r="AN114" s="808"/>
      <c r="AO114" s="809"/>
      <c r="AP114" s="852">
        <v>0.4</v>
      </c>
      <c r="AQ114" s="853"/>
      <c r="AR114" s="853"/>
      <c r="AS114" s="853"/>
      <c r="AT114" s="854"/>
      <c r="AU114" s="960"/>
      <c r="AV114" s="961"/>
      <c r="AW114" s="961"/>
      <c r="AX114" s="961"/>
      <c r="AY114" s="961"/>
      <c r="AZ114" s="843" t="s">
        <v>464</v>
      </c>
      <c r="BA114" s="780"/>
      <c r="BB114" s="780"/>
      <c r="BC114" s="780"/>
      <c r="BD114" s="780"/>
      <c r="BE114" s="780"/>
      <c r="BF114" s="780"/>
      <c r="BG114" s="780"/>
      <c r="BH114" s="780"/>
      <c r="BI114" s="780"/>
      <c r="BJ114" s="780"/>
      <c r="BK114" s="780"/>
      <c r="BL114" s="780"/>
      <c r="BM114" s="780"/>
      <c r="BN114" s="780"/>
      <c r="BO114" s="780"/>
      <c r="BP114" s="781"/>
      <c r="BQ114" s="844">
        <v>1544193</v>
      </c>
      <c r="BR114" s="845"/>
      <c r="BS114" s="845"/>
      <c r="BT114" s="845"/>
      <c r="BU114" s="845"/>
      <c r="BV114" s="845">
        <v>1603390</v>
      </c>
      <c r="BW114" s="845"/>
      <c r="BX114" s="845"/>
      <c r="BY114" s="845"/>
      <c r="BZ114" s="845"/>
      <c r="CA114" s="845">
        <v>1555841</v>
      </c>
      <c r="CB114" s="845"/>
      <c r="CC114" s="845"/>
      <c r="CD114" s="845"/>
      <c r="CE114" s="845"/>
      <c r="CF114" s="903">
        <v>17.600000000000001</v>
      </c>
      <c r="CG114" s="904"/>
      <c r="CH114" s="904"/>
      <c r="CI114" s="904"/>
      <c r="CJ114" s="904"/>
      <c r="CK114" s="955"/>
      <c r="CL114" s="849"/>
      <c r="CM114" s="843" t="s">
        <v>465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396</v>
      </c>
      <c r="DH114" s="808"/>
      <c r="DI114" s="808"/>
      <c r="DJ114" s="808"/>
      <c r="DK114" s="809"/>
      <c r="DL114" s="810" t="s">
        <v>448</v>
      </c>
      <c r="DM114" s="808"/>
      <c r="DN114" s="808"/>
      <c r="DO114" s="808"/>
      <c r="DP114" s="809"/>
      <c r="DQ114" s="810" t="s">
        <v>456</v>
      </c>
      <c r="DR114" s="808"/>
      <c r="DS114" s="808"/>
      <c r="DT114" s="808"/>
      <c r="DU114" s="809"/>
      <c r="DV114" s="852" t="s">
        <v>448</v>
      </c>
      <c r="DW114" s="853"/>
      <c r="DX114" s="853"/>
      <c r="DY114" s="853"/>
      <c r="DZ114" s="854"/>
    </row>
    <row r="115" spans="1:130" s="233" customFormat="1" ht="26.25" customHeight="1" x14ac:dyDescent="0.15">
      <c r="A115" s="942"/>
      <c r="B115" s="943"/>
      <c r="C115" s="780" t="s">
        <v>466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182</v>
      </c>
      <c r="AB115" s="947"/>
      <c r="AC115" s="947"/>
      <c r="AD115" s="947"/>
      <c r="AE115" s="948"/>
      <c r="AF115" s="949">
        <v>87</v>
      </c>
      <c r="AG115" s="947"/>
      <c r="AH115" s="947"/>
      <c r="AI115" s="947"/>
      <c r="AJ115" s="948"/>
      <c r="AK115" s="949">
        <v>2389</v>
      </c>
      <c r="AL115" s="947"/>
      <c r="AM115" s="947"/>
      <c r="AN115" s="947"/>
      <c r="AO115" s="948"/>
      <c r="AP115" s="950">
        <v>0</v>
      </c>
      <c r="AQ115" s="951"/>
      <c r="AR115" s="951"/>
      <c r="AS115" s="951"/>
      <c r="AT115" s="952"/>
      <c r="AU115" s="960"/>
      <c r="AV115" s="961"/>
      <c r="AW115" s="961"/>
      <c r="AX115" s="961"/>
      <c r="AY115" s="961"/>
      <c r="AZ115" s="843" t="s">
        <v>467</v>
      </c>
      <c r="BA115" s="780"/>
      <c r="BB115" s="780"/>
      <c r="BC115" s="780"/>
      <c r="BD115" s="780"/>
      <c r="BE115" s="780"/>
      <c r="BF115" s="780"/>
      <c r="BG115" s="780"/>
      <c r="BH115" s="780"/>
      <c r="BI115" s="780"/>
      <c r="BJ115" s="780"/>
      <c r="BK115" s="780"/>
      <c r="BL115" s="780"/>
      <c r="BM115" s="780"/>
      <c r="BN115" s="780"/>
      <c r="BO115" s="780"/>
      <c r="BP115" s="781"/>
      <c r="BQ115" s="844" t="s">
        <v>459</v>
      </c>
      <c r="BR115" s="845"/>
      <c r="BS115" s="845"/>
      <c r="BT115" s="845"/>
      <c r="BU115" s="845"/>
      <c r="BV115" s="845" t="s">
        <v>449</v>
      </c>
      <c r="BW115" s="845"/>
      <c r="BX115" s="845"/>
      <c r="BY115" s="845"/>
      <c r="BZ115" s="845"/>
      <c r="CA115" s="845" t="s">
        <v>451</v>
      </c>
      <c r="CB115" s="845"/>
      <c r="CC115" s="845"/>
      <c r="CD115" s="845"/>
      <c r="CE115" s="845"/>
      <c r="CF115" s="903" t="s">
        <v>448</v>
      </c>
      <c r="CG115" s="904"/>
      <c r="CH115" s="904"/>
      <c r="CI115" s="904"/>
      <c r="CJ115" s="904"/>
      <c r="CK115" s="955"/>
      <c r="CL115" s="849"/>
      <c r="CM115" s="843" t="s">
        <v>468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449</v>
      </c>
      <c r="DH115" s="808"/>
      <c r="DI115" s="808"/>
      <c r="DJ115" s="808"/>
      <c r="DK115" s="809"/>
      <c r="DL115" s="810" t="s">
        <v>448</v>
      </c>
      <c r="DM115" s="808"/>
      <c r="DN115" s="808"/>
      <c r="DO115" s="808"/>
      <c r="DP115" s="809"/>
      <c r="DQ115" s="810" t="s">
        <v>396</v>
      </c>
      <c r="DR115" s="808"/>
      <c r="DS115" s="808"/>
      <c r="DT115" s="808"/>
      <c r="DU115" s="809"/>
      <c r="DV115" s="852" t="s">
        <v>448</v>
      </c>
      <c r="DW115" s="853"/>
      <c r="DX115" s="853"/>
      <c r="DY115" s="853"/>
      <c r="DZ115" s="854"/>
    </row>
    <row r="116" spans="1:130" s="233" customFormat="1" ht="26.25" customHeight="1" x14ac:dyDescent="0.15">
      <c r="A116" s="944"/>
      <c r="B116" s="945"/>
      <c r="C116" s="867" t="s">
        <v>469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448</v>
      </c>
      <c r="AB116" s="808"/>
      <c r="AC116" s="808"/>
      <c r="AD116" s="808"/>
      <c r="AE116" s="809"/>
      <c r="AF116" s="810" t="s">
        <v>456</v>
      </c>
      <c r="AG116" s="808"/>
      <c r="AH116" s="808"/>
      <c r="AI116" s="808"/>
      <c r="AJ116" s="809"/>
      <c r="AK116" s="810" t="s">
        <v>448</v>
      </c>
      <c r="AL116" s="808"/>
      <c r="AM116" s="808"/>
      <c r="AN116" s="808"/>
      <c r="AO116" s="809"/>
      <c r="AP116" s="852" t="s">
        <v>128</v>
      </c>
      <c r="AQ116" s="853"/>
      <c r="AR116" s="853"/>
      <c r="AS116" s="853"/>
      <c r="AT116" s="854"/>
      <c r="AU116" s="960"/>
      <c r="AV116" s="961"/>
      <c r="AW116" s="961"/>
      <c r="AX116" s="961"/>
      <c r="AY116" s="961"/>
      <c r="AZ116" s="937" t="s">
        <v>470</v>
      </c>
      <c r="BA116" s="938"/>
      <c r="BB116" s="938"/>
      <c r="BC116" s="938"/>
      <c r="BD116" s="938"/>
      <c r="BE116" s="938"/>
      <c r="BF116" s="938"/>
      <c r="BG116" s="938"/>
      <c r="BH116" s="938"/>
      <c r="BI116" s="938"/>
      <c r="BJ116" s="938"/>
      <c r="BK116" s="938"/>
      <c r="BL116" s="938"/>
      <c r="BM116" s="938"/>
      <c r="BN116" s="938"/>
      <c r="BO116" s="938"/>
      <c r="BP116" s="939"/>
      <c r="BQ116" s="844" t="s">
        <v>448</v>
      </c>
      <c r="BR116" s="845"/>
      <c r="BS116" s="845"/>
      <c r="BT116" s="845"/>
      <c r="BU116" s="845"/>
      <c r="BV116" s="845" t="s">
        <v>448</v>
      </c>
      <c r="BW116" s="845"/>
      <c r="BX116" s="845"/>
      <c r="BY116" s="845"/>
      <c r="BZ116" s="845"/>
      <c r="CA116" s="845" t="s">
        <v>448</v>
      </c>
      <c r="CB116" s="845"/>
      <c r="CC116" s="845"/>
      <c r="CD116" s="845"/>
      <c r="CE116" s="845"/>
      <c r="CF116" s="903" t="s">
        <v>448</v>
      </c>
      <c r="CG116" s="904"/>
      <c r="CH116" s="904"/>
      <c r="CI116" s="904"/>
      <c r="CJ116" s="904"/>
      <c r="CK116" s="955"/>
      <c r="CL116" s="849"/>
      <c r="CM116" s="843" t="s">
        <v>471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451</v>
      </c>
      <c r="DH116" s="808"/>
      <c r="DI116" s="808"/>
      <c r="DJ116" s="808"/>
      <c r="DK116" s="809"/>
      <c r="DL116" s="810" t="s">
        <v>451</v>
      </c>
      <c r="DM116" s="808"/>
      <c r="DN116" s="808"/>
      <c r="DO116" s="808"/>
      <c r="DP116" s="809"/>
      <c r="DQ116" s="810" t="s">
        <v>448</v>
      </c>
      <c r="DR116" s="808"/>
      <c r="DS116" s="808"/>
      <c r="DT116" s="808"/>
      <c r="DU116" s="809"/>
      <c r="DV116" s="852" t="s">
        <v>448</v>
      </c>
      <c r="DW116" s="853"/>
      <c r="DX116" s="853"/>
      <c r="DY116" s="853"/>
      <c r="DZ116" s="854"/>
    </row>
    <row r="117" spans="1:130" s="233"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472</v>
      </c>
      <c r="Z117" s="925"/>
      <c r="AA117" s="930">
        <v>900110</v>
      </c>
      <c r="AB117" s="931"/>
      <c r="AC117" s="931"/>
      <c r="AD117" s="931"/>
      <c r="AE117" s="932"/>
      <c r="AF117" s="933">
        <v>906520</v>
      </c>
      <c r="AG117" s="931"/>
      <c r="AH117" s="931"/>
      <c r="AI117" s="931"/>
      <c r="AJ117" s="932"/>
      <c r="AK117" s="933">
        <v>799020</v>
      </c>
      <c r="AL117" s="931"/>
      <c r="AM117" s="931"/>
      <c r="AN117" s="931"/>
      <c r="AO117" s="932"/>
      <c r="AP117" s="934"/>
      <c r="AQ117" s="935"/>
      <c r="AR117" s="935"/>
      <c r="AS117" s="935"/>
      <c r="AT117" s="936"/>
      <c r="AU117" s="960"/>
      <c r="AV117" s="961"/>
      <c r="AW117" s="961"/>
      <c r="AX117" s="961"/>
      <c r="AY117" s="961"/>
      <c r="AZ117" s="891" t="s">
        <v>473</v>
      </c>
      <c r="BA117" s="892"/>
      <c r="BB117" s="892"/>
      <c r="BC117" s="892"/>
      <c r="BD117" s="892"/>
      <c r="BE117" s="892"/>
      <c r="BF117" s="892"/>
      <c r="BG117" s="892"/>
      <c r="BH117" s="892"/>
      <c r="BI117" s="892"/>
      <c r="BJ117" s="892"/>
      <c r="BK117" s="892"/>
      <c r="BL117" s="892"/>
      <c r="BM117" s="892"/>
      <c r="BN117" s="892"/>
      <c r="BO117" s="892"/>
      <c r="BP117" s="893"/>
      <c r="BQ117" s="844" t="s">
        <v>448</v>
      </c>
      <c r="BR117" s="845"/>
      <c r="BS117" s="845"/>
      <c r="BT117" s="845"/>
      <c r="BU117" s="845"/>
      <c r="BV117" s="845" t="s">
        <v>449</v>
      </c>
      <c r="BW117" s="845"/>
      <c r="BX117" s="845"/>
      <c r="BY117" s="845"/>
      <c r="BZ117" s="845"/>
      <c r="CA117" s="845" t="s">
        <v>451</v>
      </c>
      <c r="CB117" s="845"/>
      <c r="CC117" s="845"/>
      <c r="CD117" s="845"/>
      <c r="CE117" s="845"/>
      <c r="CF117" s="903" t="s">
        <v>448</v>
      </c>
      <c r="CG117" s="904"/>
      <c r="CH117" s="904"/>
      <c r="CI117" s="904"/>
      <c r="CJ117" s="904"/>
      <c r="CK117" s="955"/>
      <c r="CL117" s="849"/>
      <c r="CM117" s="843" t="s">
        <v>474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475</v>
      </c>
      <c r="DH117" s="808"/>
      <c r="DI117" s="808"/>
      <c r="DJ117" s="808"/>
      <c r="DK117" s="809"/>
      <c r="DL117" s="810" t="s">
        <v>448</v>
      </c>
      <c r="DM117" s="808"/>
      <c r="DN117" s="808"/>
      <c r="DO117" s="808"/>
      <c r="DP117" s="809"/>
      <c r="DQ117" s="810" t="s">
        <v>448</v>
      </c>
      <c r="DR117" s="808"/>
      <c r="DS117" s="808"/>
      <c r="DT117" s="808"/>
      <c r="DU117" s="809"/>
      <c r="DV117" s="852" t="s">
        <v>448</v>
      </c>
      <c r="DW117" s="853"/>
      <c r="DX117" s="853"/>
      <c r="DY117" s="853"/>
      <c r="DZ117" s="854"/>
    </row>
    <row r="118" spans="1:130" s="233" customFormat="1" ht="26.25" customHeight="1" x14ac:dyDescent="0.15">
      <c r="A118" s="923" t="s">
        <v>443</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440</v>
      </c>
      <c r="AB118" s="924"/>
      <c r="AC118" s="924"/>
      <c r="AD118" s="924"/>
      <c r="AE118" s="925"/>
      <c r="AF118" s="926" t="s">
        <v>441</v>
      </c>
      <c r="AG118" s="924"/>
      <c r="AH118" s="924"/>
      <c r="AI118" s="924"/>
      <c r="AJ118" s="925"/>
      <c r="AK118" s="926" t="s">
        <v>309</v>
      </c>
      <c r="AL118" s="924"/>
      <c r="AM118" s="924"/>
      <c r="AN118" s="924"/>
      <c r="AO118" s="925"/>
      <c r="AP118" s="927" t="s">
        <v>442</v>
      </c>
      <c r="AQ118" s="928"/>
      <c r="AR118" s="928"/>
      <c r="AS118" s="928"/>
      <c r="AT118" s="929"/>
      <c r="AU118" s="960"/>
      <c r="AV118" s="961"/>
      <c r="AW118" s="961"/>
      <c r="AX118" s="961"/>
      <c r="AY118" s="961"/>
      <c r="AZ118" s="866" t="s">
        <v>476</v>
      </c>
      <c r="BA118" s="867"/>
      <c r="BB118" s="867"/>
      <c r="BC118" s="867"/>
      <c r="BD118" s="867"/>
      <c r="BE118" s="867"/>
      <c r="BF118" s="867"/>
      <c r="BG118" s="867"/>
      <c r="BH118" s="867"/>
      <c r="BI118" s="867"/>
      <c r="BJ118" s="867"/>
      <c r="BK118" s="867"/>
      <c r="BL118" s="867"/>
      <c r="BM118" s="867"/>
      <c r="BN118" s="867"/>
      <c r="BO118" s="867"/>
      <c r="BP118" s="868"/>
      <c r="BQ118" s="907" t="s">
        <v>128</v>
      </c>
      <c r="BR118" s="873"/>
      <c r="BS118" s="873"/>
      <c r="BT118" s="873"/>
      <c r="BU118" s="873"/>
      <c r="BV118" s="873" t="s">
        <v>477</v>
      </c>
      <c r="BW118" s="873"/>
      <c r="BX118" s="873"/>
      <c r="BY118" s="873"/>
      <c r="BZ118" s="873"/>
      <c r="CA118" s="873" t="s">
        <v>477</v>
      </c>
      <c r="CB118" s="873"/>
      <c r="CC118" s="873"/>
      <c r="CD118" s="873"/>
      <c r="CE118" s="873"/>
      <c r="CF118" s="903" t="s">
        <v>451</v>
      </c>
      <c r="CG118" s="904"/>
      <c r="CH118" s="904"/>
      <c r="CI118" s="904"/>
      <c r="CJ118" s="904"/>
      <c r="CK118" s="955"/>
      <c r="CL118" s="849"/>
      <c r="CM118" s="843" t="s">
        <v>478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448</v>
      </c>
      <c r="DH118" s="808"/>
      <c r="DI118" s="808"/>
      <c r="DJ118" s="808"/>
      <c r="DK118" s="809"/>
      <c r="DL118" s="810" t="s">
        <v>396</v>
      </c>
      <c r="DM118" s="808"/>
      <c r="DN118" s="808"/>
      <c r="DO118" s="808"/>
      <c r="DP118" s="809"/>
      <c r="DQ118" s="810" t="s">
        <v>448</v>
      </c>
      <c r="DR118" s="808"/>
      <c r="DS118" s="808"/>
      <c r="DT118" s="808"/>
      <c r="DU118" s="809"/>
      <c r="DV118" s="852" t="s">
        <v>448</v>
      </c>
      <c r="DW118" s="853"/>
      <c r="DX118" s="853"/>
      <c r="DY118" s="853"/>
      <c r="DZ118" s="854"/>
    </row>
    <row r="119" spans="1:130" s="233" customFormat="1" ht="26.25" customHeight="1" x14ac:dyDescent="0.15">
      <c r="A119" s="846" t="s">
        <v>446</v>
      </c>
      <c r="B119" s="847"/>
      <c r="C119" s="888" t="s">
        <v>447</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456</v>
      </c>
      <c r="AB119" s="917"/>
      <c r="AC119" s="917"/>
      <c r="AD119" s="917"/>
      <c r="AE119" s="918"/>
      <c r="AF119" s="919" t="s">
        <v>448</v>
      </c>
      <c r="AG119" s="917"/>
      <c r="AH119" s="917"/>
      <c r="AI119" s="917"/>
      <c r="AJ119" s="918"/>
      <c r="AK119" s="919" t="s">
        <v>448</v>
      </c>
      <c r="AL119" s="917"/>
      <c r="AM119" s="917"/>
      <c r="AN119" s="917"/>
      <c r="AO119" s="918"/>
      <c r="AP119" s="920" t="s">
        <v>456</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479</v>
      </c>
      <c r="BP119" s="906"/>
      <c r="BQ119" s="907">
        <v>8118793</v>
      </c>
      <c r="BR119" s="873"/>
      <c r="BS119" s="873"/>
      <c r="BT119" s="873"/>
      <c r="BU119" s="873"/>
      <c r="BV119" s="873">
        <v>7651489</v>
      </c>
      <c r="BW119" s="873"/>
      <c r="BX119" s="873"/>
      <c r="BY119" s="873"/>
      <c r="BZ119" s="873"/>
      <c r="CA119" s="873">
        <v>6918688</v>
      </c>
      <c r="CB119" s="873"/>
      <c r="CC119" s="873"/>
      <c r="CD119" s="873"/>
      <c r="CE119" s="873"/>
      <c r="CF119" s="776"/>
      <c r="CG119" s="777"/>
      <c r="CH119" s="777"/>
      <c r="CI119" s="777"/>
      <c r="CJ119" s="862"/>
      <c r="CK119" s="956"/>
      <c r="CL119" s="851"/>
      <c r="CM119" s="866" t="s">
        <v>480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448</v>
      </c>
      <c r="DH119" s="792"/>
      <c r="DI119" s="792"/>
      <c r="DJ119" s="792"/>
      <c r="DK119" s="793"/>
      <c r="DL119" s="794" t="s">
        <v>459</v>
      </c>
      <c r="DM119" s="792"/>
      <c r="DN119" s="792"/>
      <c r="DO119" s="792"/>
      <c r="DP119" s="793"/>
      <c r="DQ119" s="794" t="s">
        <v>448</v>
      </c>
      <c r="DR119" s="792"/>
      <c r="DS119" s="792"/>
      <c r="DT119" s="792"/>
      <c r="DU119" s="793"/>
      <c r="DV119" s="876" t="s">
        <v>448</v>
      </c>
      <c r="DW119" s="877"/>
      <c r="DX119" s="877"/>
      <c r="DY119" s="877"/>
      <c r="DZ119" s="878"/>
    </row>
    <row r="120" spans="1:130" s="233" customFormat="1" ht="26.25" customHeight="1" x14ac:dyDescent="0.15">
      <c r="A120" s="848"/>
      <c r="B120" s="849"/>
      <c r="C120" s="843" t="s">
        <v>453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449</v>
      </c>
      <c r="AB120" s="808"/>
      <c r="AC120" s="808"/>
      <c r="AD120" s="808"/>
      <c r="AE120" s="809"/>
      <c r="AF120" s="810" t="s">
        <v>448</v>
      </c>
      <c r="AG120" s="808"/>
      <c r="AH120" s="808"/>
      <c r="AI120" s="808"/>
      <c r="AJ120" s="809"/>
      <c r="AK120" s="810" t="s">
        <v>396</v>
      </c>
      <c r="AL120" s="808"/>
      <c r="AM120" s="808"/>
      <c r="AN120" s="808"/>
      <c r="AO120" s="809"/>
      <c r="AP120" s="852" t="s">
        <v>459</v>
      </c>
      <c r="AQ120" s="853"/>
      <c r="AR120" s="853"/>
      <c r="AS120" s="853"/>
      <c r="AT120" s="854"/>
      <c r="AU120" s="908" t="s">
        <v>481</v>
      </c>
      <c r="AV120" s="909"/>
      <c r="AW120" s="909"/>
      <c r="AX120" s="909"/>
      <c r="AY120" s="910"/>
      <c r="AZ120" s="888" t="s">
        <v>482</v>
      </c>
      <c r="BA120" s="836"/>
      <c r="BB120" s="836"/>
      <c r="BC120" s="836"/>
      <c r="BD120" s="836"/>
      <c r="BE120" s="836"/>
      <c r="BF120" s="836"/>
      <c r="BG120" s="836"/>
      <c r="BH120" s="836"/>
      <c r="BI120" s="836"/>
      <c r="BJ120" s="836"/>
      <c r="BK120" s="836"/>
      <c r="BL120" s="836"/>
      <c r="BM120" s="836"/>
      <c r="BN120" s="836"/>
      <c r="BO120" s="836"/>
      <c r="BP120" s="837"/>
      <c r="BQ120" s="889">
        <v>9551431</v>
      </c>
      <c r="BR120" s="870"/>
      <c r="BS120" s="870"/>
      <c r="BT120" s="870"/>
      <c r="BU120" s="870"/>
      <c r="BV120" s="870">
        <v>9241284</v>
      </c>
      <c r="BW120" s="870"/>
      <c r="BX120" s="870"/>
      <c r="BY120" s="870"/>
      <c r="BZ120" s="870"/>
      <c r="CA120" s="870">
        <v>11259199</v>
      </c>
      <c r="CB120" s="870"/>
      <c r="CC120" s="870"/>
      <c r="CD120" s="870"/>
      <c r="CE120" s="870"/>
      <c r="CF120" s="894">
        <v>127.3</v>
      </c>
      <c r="CG120" s="895"/>
      <c r="CH120" s="895"/>
      <c r="CI120" s="895"/>
      <c r="CJ120" s="895"/>
      <c r="CK120" s="896" t="s">
        <v>483</v>
      </c>
      <c r="CL120" s="880"/>
      <c r="CM120" s="880"/>
      <c r="CN120" s="880"/>
      <c r="CO120" s="881"/>
      <c r="CP120" s="900" t="s">
        <v>484</v>
      </c>
      <c r="CQ120" s="901"/>
      <c r="CR120" s="901"/>
      <c r="CS120" s="901"/>
      <c r="CT120" s="901"/>
      <c r="CU120" s="901"/>
      <c r="CV120" s="901"/>
      <c r="CW120" s="901"/>
      <c r="CX120" s="901"/>
      <c r="CY120" s="901"/>
      <c r="CZ120" s="901"/>
      <c r="DA120" s="901"/>
      <c r="DB120" s="901"/>
      <c r="DC120" s="901"/>
      <c r="DD120" s="901"/>
      <c r="DE120" s="901"/>
      <c r="DF120" s="902"/>
      <c r="DG120" s="889">
        <v>1152463</v>
      </c>
      <c r="DH120" s="870"/>
      <c r="DI120" s="870"/>
      <c r="DJ120" s="870"/>
      <c r="DK120" s="870"/>
      <c r="DL120" s="870">
        <v>1122032</v>
      </c>
      <c r="DM120" s="870"/>
      <c r="DN120" s="870"/>
      <c r="DO120" s="870"/>
      <c r="DP120" s="870"/>
      <c r="DQ120" s="870">
        <v>994756</v>
      </c>
      <c r="DR120" s="870"/>
      <c r="DS120" s="870"/>
      <c r="DT120" s="870"/>
      <c r="DU120" s="870"/>
      <c r="DV120" s="871">
        <v>11.2</v>
      </c>
      <c r="DW120" s="871"/>
      <c r="DX120" s="871"/>
      <c r="DY120" s="871"/>
      <c r="DZ120" s="872"/>
    </row>
    <row r="121" spans="1:130" s="233" customFormat="1" ht="26.25" customHeight="1" x14ac:dyDescent="0.15">
      <c r="A121" s="848"/>
      <c r="B121" s="849"/>
      <c r="C121" s="891" t="s">
        <v>485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459</v>
      </c>
      <c r="AB121" s="808"/>
      <c r="AC121" s="808"/>
      <c r="AD121" s="808"/>
      <c r="AE121" s="809"/>
      <c r="AF121" s="810" t="s">
        <v>448</v>
      </c>
      <c r="AG121" s="808"/>
      <c r="AH121" s="808"/>
      <c r="AI121" s="808"/>
      <c r="AJ121" s="809"/>
      <c r="AK121" s="810" t="s">
        <v>477</v>
      </c>
      <c r="AL121" s="808"/>
      <c r="AM121" s="808"/>
      <c r="AN121" s="808"/>
      <c r="AO121" s="809"/>
      <c r="AP121" s="852" t="s">
        <v>459</v>
      </c>
      <c r="AQ121" s="853"/>
      <c r="AR121" s="853"/>
      <c r="AS121" s="853"/>
      <c r="AT121" s="854"/>
      <c r="AU121" s="911"/>
      <c r="AV121" s="912"/>
      <c r="AW121" s="912"/>
      <c r="AX121" s="912"/>
      <c r="AY121" s="913"/>
      <c r="AZ121" s="843" t="s">
        <v>486</v>
      </c>
      <c r="BA121" s="780"/>
      <c r="BB121" s="780"/>
      <c r="BC121" s="780"/>
      <c r="BD121" s="780"/>
      <c r="BE121" s="780"/>
      <c r="BF121" s="780"/>
      <c r="BG121" s="780"/>
      <c r="BH121" s="780"/>
      <c r="BI121" s="780"/>
      <c r="BJ121" s="780"/>
      <c r="BK121" s="780"/>
      <c r="BL121" s="780"/>
      <c r="BM121" s="780"/>
      <c r="BN121" s="780"/>
      <c r="BO121" s="780"/>
      <c r="BP121" s="781"/>
      <c r="BQ121" s="844">
        <v>1752894</v>
      </c>
      <c r="BR121" s="845"/>
      <c r="BS121" s="845"/>
      <c r="BT121" s="845"/>
      <c r="BU121" s="845"/>
      <c r="BV121" s="845">
        <v>1444202</v>
      </c>
      <c r="BW121" s="845"/>
      <c r="BX121" s="845"/>
      <c r="BY121" s="845"/>
      <c r="BZ121" s="845"/>
      <c r="CA121" s="845">
        <v>1167306</v>
      </c>
      <c r="CB121" s="845"/>
      <c r="CC121" s="845"/>
      <c r="CD121" s="845"/>
      <c r="CE121" s="845"/>
      <c r="CF121" s="903">
        <v>13.2</v>
      </c>
      <c r="CG121" s="904"/>
      <c r="CH121" s="904"/>
      <c r="CI121" s="904"/>
      <c r="CJ121" s="904"/>
      <c r="CK121" s="897"/>
      <c r="CL121" s="883"/>
      <c r="CM121" s="883"/>
      <c r="CN121" s="883"/>
      <c r="CO121" s="884"/>
      <c r="CP121" s="863" t="s">
        <v>487</v>
      </c>
      <c r="CQ121" s="864"/>
      <c r="CR121" s="864"/>
      <c r="CS121" s="864"/>
      <c r="CT121" s="864"/>
      <c r="CU121" s="864"/>
      <c r="CV121" s="864"/>
      <c r="CW121" s="864"/>
      <c r="CX121" s="864"/>
      <c r="CY121" s="864"/>
      <c r="CZ121" s="864"/>
      <c r="DA121" s="864"/>
      <c r="DB121" s="864"/>
      <c r="DC121" s="864"/>
      <c r="DD121" s="864"/>
      <c r="DE121" s="864"/>
      <c r="DF121" s="865"/>
      <c r="DG121" s="844">
        <v>1189904</v>
      </c>
      <c r="DH121" s="845"/>
      <c r="DI121" s="845"/>
      <c r="DJ121" s="845"/>
      <c r="DK121" s="845"/>
      <c r="DL121" s="845">
        <v>993633</v>
      </c>
      <c r="DM121" s="845"/>
      <c r="DN121" s="845"/>
      <c r="DO121" s="845"/>
      <c r="DP121" s="845"/>
      <c r="DQ121" s="845">
        <v>823308</v>
      </c>
      <c r="DR121" s="845"/>
      <c r="DS121" s="845"/>
      <c r="DT121" s="845"/>
      <c r="DU121" s="845"/>
      <c r="DV121" s="822">
        <v>9.3000000000000007</v>
      </c>
      <c r="DW121" s="822"/>
      <c r="DX121" s="822"/>
      <c r="DY121" s="822"/>
      <c r="DZ121" s="823"/>
    </row>
    <row r="122" spans="1:130" s="233" customFormat="1" ht="26.25" customHeight="1" x14ac:dyDescent="0.15">
      <c r="A122" s="848"/>
      <c r="B122" s="849"/>
      <c r="C122" s="843" t="s">
        <v>465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448</v>
      </c>
      <c r="AB122" s="808"/>
      <c r="AC122" s="808"/>
      <c r="AD122" s="808"/>
      <c r="AE122" s="809"/>
      <c r="AF122" s="810" t="s">
        <v>475</v>
      </c>
      <c r="AG122" s="808"/>
      <c r="AH122" s="808"/>
      <c r="AI122" s="808"/>
      <c r="AJ122" s="809"/>
      <c r="AK122" s="810" t="s">
        <v>448</v>
      </c>
      <c r="AL122" s="808"/>
      <c r="AM122" s="808"/>
      <c r="AN122" s="808"/>
      <c r="AO122" s="809"/>
      <c r="AP122" s="852" t="s">
        <v>475</v>
      </c>
      <c r="AQ122" s="853"/>
      <c r="AR122" s="853"/>
      <c r="AS122" s="853"/>
      <c r="AT122" s="854"/>
      <c r="AU122" s="911"/>
      <c r="AV122" s="912"/>
      <c r="AW122" s="912"/>
      <c r="AX122" s="912"/>
      <c r="AY122" s="913"/>
      <c r="AZ122" s="866" t="s">
        <v>488</v>
      </c>
      <c r="BA122" s="867"/>
      <c r="BB122" s="867"/>
      <c r="BC122" s="867"/>
      <c r="BD122" s="867"/>
      <c r="BE122" s="867"/>
      <c r="BF122" s="867"/>
      <c r="BG122" s="867"/>
      <c r="BH122" s="867"/>
      <c r="BI122" s="867"/>
      <c r="BJ122" s="867"/>
      <c r="BK122" s="867"/>
      <c r="BL122" s="867"/>
      <c r="BM122" s="867"/>
      <c r="BN122" s="867"/>
      <c r="BO122" s="867"/>
      <c r="BP122" s="868"/>
      <c r="BQ122" s="907">
        <v>3727571</v>
      </c>
      <c r="BR122" s="873"/>
      <c r="BS122" s="873"/>
      <c r="BT122" s="873"/>
      <c r="BU122" s="873"/>
      <c r="BV122" s="873">
        <v>3451849</v>
      </c>
      <c r="BW122" s="873"/>
      <c r="BX122" s="873"/>
      <c r="BY122" s="873"/>
      <c r="BZ122" s="873"/>
      <c r="CA122" s="873">
        <v>3180204</v>
      </c>
      <c r="CB122" s="873"/>
      <c r="CC122" s="873"/>
      <c r="CD122" s="873"/>
      <c r="CE122" s="873"/>
      <c r="CF122" s="874">
        <v>36</v>
      </c>
      <c r="CG122" s="875"/>
      <c r="CH122" s="875"/>
      <c r="CI122" s="875"/>
      <c r="CJ122" s="875"/>
      <c r="CK122" s="897"/>
      <c r="CL122" s="883"/>
      <c r="CM122" s="883"/>
      <c r="CN122" s="883"/>
      <c r="CO122" s="884"/>
      <c r="CP122" s="863" t="s">
        <v>489</v>
      </c>
      <c r="CQ122" s="864"/>
      <c r="CR122" s="864"/>
      <c r="CS122" s="864"/>
      <c r="CT122" s="864"/>
      <c r="CU122" s="864"/>
      <c r="CV122" s="864"/>
      <c r="CW122" s="864"/>
      <c r="CX122" s="864"/>
      <c r="CY122" s="864"/>
      <c r="CZ122" s="864"/>
      <c r="DA122" s="864"/>
      <c r="DB122" s="864"/>
      <c r="DC122" s="864"/>
      <c r="DD122" s="864"/>
      <c r="DE122" s="864"/>
      <c r="DF122" s="865"/>
      <c r="DG122" s="844">
        <v>109804</v>
      </c>
      <c r="DH122" s="845"/>
      <c r="DI122" s="845"/>
      <c r="DJ122" s="845"/>
      <c r="DK122" s="845"/>
      <c r="DL122" s="845">
        <v>88726</v>
      </c>
      <c r="DM122" s="845"/>
      <c r="DN122" s="845"/>
      <c r="DO122" s="845"/>
      <c r="DP122" s="845"/>
      <c r="DQ122" s="845">
        <v>49402</v>
      </c>
      <c r="DR122" s="845"/>
      <c r="DS122" s="845"/>
      <c r="DT122" s="845"/>
      <c r="DU122" s="845"/>
      <c r="DV122" s="822">
        <v>0.6</v>
      </c>
      <c r="DW122" s="822"/>
      <c r="DX122" s="822"/>
      <c r="DY122" s="822"/>
      <c r="DZ122" s="823"/>
    </row>
    <row r="123" spans="1:130" s="233" customFormat="1" ht="26.25" customHeight="1" x14ac:dyDescent="0.15">
      <c r="A123" s="848"/>
      <c r="B123" s="849"/>
      <c r="C123" s="843" t="s">
        <v>471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396</v>
      </c>
      <c r="AB123" s="808"/>
      <c r="AC123" s="808"/>
      <c r="AD123" s="808"/>
      <c r="AE123" s="809"/>
      <c r="AF123" s="810" t="s">
        <v>477</v>
      </c>
      <c r="AG123" s="808"/>
      <c r="AH123" s="808"/>
      <c r="AI123" s="808"/>
      <c r="AJ123" s="809"/>
      <c r="AK123" s="810" t="s">
        <v>448</v>
      </c>
      <c r="AL123" s="808"/>
      <c r="AM123" s="808"/>
      <c r="AN123" s="808"/>
      <c r="AO123" s="809"/>
      <c r="AP123" s="852" t="s">
        <v>449</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490</v>
      </c>
      <c r="BP123" s="906"/>
      <c r="BQ123" s="860">
        <v>15031896</v>
      </c>
      <c r="BR123" s="861"/>
      <c r="BS123" s="861"/>
      <c r="BT123" s="861"/>
      <c r="BU123" s="861"/>
      <c r="BV123" s="861">
        <v>14137335</v>
      </c>
      <c r="BW123" s="861"/>
      <c r="BX123" s="861"/>
      <c r="BY123" s="861"/>
      <c r="BZ123" s="861"/>
      <c r="CA123" s="861">
        <v>15606709</v>
      </c>
      <c r="CB123" s="861"/>
      <c r="CC123" s="861"/>
      <c r="CD123" s="861"/>
      <c r="CE123" s="861"/>
      <c r="CF123" s="776"/>
      <c r="CG123" s="777"/>
      <c r="CH123" s="777"/>
      <c r="CI123" s="777"/>
      <c r="CJ123" s="862"/>
      <c r="CK123" s="897"/>
      <c r="CL123" s="883"/>
      <c r="CM123" s="883"/>
      <c r="CN123" s="883"/>
      <c r="CO123" s="884"/>
      <c r="CP123" s="863" t="s">
        <v>491</v>
      </c>
      <c r="CQ123" s="864"/>
      <c r="CR123" s="864"/>
      <c r="CS123" s="864"/>
      <c r="CT123" s="864"/>
      <c r="CU123" s="864"/>
      <c r="CV123" s="864"/>
      <c r="CW123" s="864"/>
      <c r="CX123" s="864"/>
      <c r="CY123" s="864"/>
      <c r="CZ123" s="864"/>
      <c r="DA123" s="864"/>
      <c r="DB123" s="864"/>
      <c r="DC123" s="864"/>
      <c r="DD123" s="864"/>
      <c r="DE123" s="864"/>
      <c r="DF123" s="865"/>
      <c r="DG123" s="807" t="s">
        <v>449</v>
      </c>
      <c r="DH123" s="808"/>
      <c r="DI123" s="808"/>
      <c r="DJ123" s="808"/>
      <c r="DK123" s="809"/>
      <c r="DL123" s="810" t="s">
        <v>448</v>
      </c>
      <c r="DM123" s="808"/>
      <c r="DN123" s="808"/>
      <c r="DO123" s="808"/>
      <c r="DP123" s="809"/>
      <c r="DQ123" s="810" t="s">
        <v>449</v>
      </c>
      <c r="DR123" s="808"/>
      <c r="DS123" s="808"/>
      <c r="DT123" s="808"/>
      <c r="DU123" s="809"/>
      <c r="DV123" s="852" t="s">
        <v>451</v>
      </c>
      <c r="DW123" s="853"/>
      <c r="DX123" s="853"/>
      <c r="DY123" s="853"/>
      <c r="DZ123" s="854"/>
    </row>
    <row r="124" spans="1:130" s="233" customFormat="1" ht="26.25" customHeight="1" thickBot="1" x14ac:dyDescent="0.2">
      <c r="A124" s="848"/>
      <c r="B124" s="849"/>
      <c r="C124" s="843" t="s">
        <v>474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477</v>
      </c>
      <c r="AB124" s="808"/>
      <c r="AC124" s="808"/>
      <c r="AD124" s="808"/>
      <c r="AE124" s="809"/>
      <c r="AF124" s="810" t="s">
        <v>396</v>
      </c>
      <c r="AG124" s="808"/>
      <c r="AH124" s="808"/>
      <c r="AI124" s="808"/>
      <c r="AJ124" s="809"/>
      <c r="AK124" s="810" t="s">
        <v>448</v>
      </c>
      <c r="AL124" s="808"/>
      <c r="AM124" s="808"/>
      <c r="AN124" s="808"/>
      <c r="AO124" s="809"/>
      <c r="AP124" s="852" t="s">
        <v>475</v>
      </c>
      <c r="AQ124" s="853"/>
      <c r="AR124" s="853"/>
      <c r="AS124" s="853"/>
      <c r="AT124" s="854"/>
      <c r="AU124" s="855" t="s">
        <v>492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448</v>
      </c>
      <c r="BR124" s="859"/>
      <c r="BS124" s="859"/>
      <c r="BT124" s="859"/>
      <c r="BU124" s="859"/>
      <c r="BV124" s="859" t="s">
        <v>448</v>
      </c>
      <c r="BW124" s="859"/>
      <c r="BX124" s="859"/>
      <c r="BY124" s="859"/>
      <c r="BZ124" s="859"/>
      <c r="CA124" s="859" t="s">
        <v>448</v>
      </c>
      <c r="CB124" s="859"/>
      <c r="CC124" s="859"/>
      <c r="CD124" s="859"/>
      <c r="CE124" s="859"/>
      <c r="CF124" s="754"/>
      <c r="CG124" s="755"/>
      <c r="CH124" s="755"/>
      <c r="CI124" s="755"/>
      <c r="CJ124" s="890"/>
      <c r="CK124" s="898"/>
      <c r="CL124" s="898"/>
      <c r="CM124" s="898"/>
      <c r="CN124" s="898"/>
      <c r="CO124" s="899"/>
      <c r="CP124" s="863" t="s">
        <v>493</v>
      </c>
      <c r="CQ124" s="864"/>
      <c r="CR124" s="864"/>
      <c r="CS124" s="864"/>
      <c r="CT124" s="864"/>
      <c r="CU124" s="864"/>
      <c r="CV124" s="864"/>
      <c r="CW124" s="864"/>
      <c r="CX124" s="864"/>
      <c r="CY124" s="864"/>
      <c r="CZ124" s="864"/>
      <c r="DA124" s="864"/>
      <c r="DB124" s="864"/>
      <c r="DC124" s="864"/>
      <c r="DD124" s="864"/>
      <c r="DE124" s="864"/>
      <c r="DF124" s="865"/>
      <c r="DG124" s="791" t="s">
        <v>459</v>
      </c>
      <c r="DH124" s="792"/>
      <c r="DI124" s="792"/>
      <c r="DJ124" s="792"/>
      <c r="DK124" s="793"/>
      <c r="DL124" s="794" t="s">
        <v>448</v>
      </c>
      <c r="DM124" s="792"/>
      <c r="DN124" s="792"/>
      <c r="DO124" s="792"/>
      <c r="DP124" s="793"/>
      <c r="DQ124" s="794" t="s">
        <v>477</v>
      </c>
      <c r="DR124" s="792"/>
      <c r="DS124" s="792"/>
      <c r="DT124" s="792"/>
      <c r="DU124" s="793"/>
      <c r="DV124" s="876" t="s">
        <v>459</v>
      </c>
      <c r="DW124" s="877"/>
      <c r="DX124" s="877"/>
      <c r="DY124" s="877"/>
      <c r="DZ124" s="878"/>
    </row>
    <row r="125" spans="1:130" s="233" customFormat="1" ht="26.25" customHeight="1" x14ac:dyDescent="0.15">
      <c r="A125" s="848"/>
      <c r="B125" s="849"/>
      <c r="C125" s="843" t="s">
        <v>478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459</v>
      </c>
      <c r="AB125" s="808"/>
      <c r="AC125" s="808"/>
      <c r="AD125" s="808"/>
      <c r="AE125" s="809"/>
      <c r="AF125" s="810" t="s">
        <v>448</v>
      </c>
      <c r="AG125" s="808"/>
      <c r="AH125" s="808"/>
      <c r="AI125" s="808"/>
      <c r="AJ125" s="809"/>
      <c r="AK125" s="810" t="s">
        <v>477</v>
      </c>
      <c r="AL125" s="808"/>
      <c r="AM125" s="808"/>
      <c r="AN125" s="808"/>
      <c r="AO125" s="809"/>
      <c r="AP125" s="852" t="s">
        <v>459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494</v>
      </c>
      <c r="CL125" s="880"/>
      <c r="CM125" s="880"/>
      <c r="CN125" s="880"/>
      <c r="CO125" s="881"/>
      <c r="CP125" s="888" t="s">
        <v>495</v>
      </c>
      <c r="CQ125" s="836"/>
      <c r="CR125" s="836"/>
      <c r="CS125" s="836"/>
      <c r="CT125" s="836"/>
      <c r="CU125" s="836"/>
      <c r="CV125" s="836"/>
      <c r="CW125" s="836"/>
      <c r="CX125" s="836"/>
      <c r="CY125" s="836"/>
      <c r="CZ125" s="836"/>
      <c r="DA125" s="836"/>
      <c r="DB125" s="836"/>
      <c r="DC125" s="836"/>
      <c r="DD125" s="836"/>
      <c r="DE125" s="836"/>
      <c r="DF125" s="837"/>
      <c r="DG125" s="889" t="s">
        <v>128</v>
      </c>
      <c r="DH125" s="870"/>
      <c r="DI125" s="870"/>
      <c r="DJ125" s="870"/>
      <c r="DK125" s="870"/>
      <c r="DL125" s="870" t="s">
        <v>396</v>
      </c>
      <c r="DM125" s="870"/>
      <c r="DN125" s="870"/>
      <c r="DO125" s="870"/>
      <c r="DP125" s="870"/>
      <c r="DQ125" s="870" t="s">
        <v>475</v>
      </c>
      <c r="DR125" s="870"/>
      <c r="DS125" s="870"/>
      <c r="DT125" s="870"/>
      <c r="DU125" s="870"/>
      <c r="DV125" s="871" t="s">
        <v>459</v>
      </c>
      <c r="DW125" s="871"/>
      <c r="DX125" s="871"/>
      <c r="DY125" s="871"/>
      <c r="DZ125" s="872"/>
    </row>
    <row r="126" spans="1:130" s="233" customFormat="1" ht="26.25" customHeight="1" thickBot="1" x14ac:dyDescent="0.2">
      <c r="A126" s="848"/>
      <c r="B126" s="849"/>
      <c r="C126" s="843" t="s">
        <v>480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459</v>
      </c>
      <c r="AB126" s="808"/>
      <c r="AC126" s="808"/>
      <c r="AD126" s="808"/>
      <c r="AE126" s="809"/>
      <c r="AF126" s="810" t="s">
        <v>128</v>
      </c>
      <c r="AG126" s="808"/>
      <c r="AH126" s="808"/>
      <c r="AI126" s="808"/>
      <c r="AJ126" s="809"/>
      <c r="AK126" s="810" t="s">
        <v>448</v>
      </c>
      <c r="AL126" s="808"/>
      <c r="AM126" s="808"/>
      <c r="AN126" s="808"/>
      <c r="AO126" s="809"/>
      <c r="AP126" s="852" t="s">
        <v>459</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496</v>
      </c>
      <c r="CQ126" s="780"/>
      <c r="CR126" s="780"/>
      <c r="CS126" s="780"/>
      <c r="CT126" s="780"/>
      <c r="CU126" s="780"/>
      <c r="CV126" s="780"/>
      <c r="CW126" s="780"/>
      <c r="CX126" s="780"/>
      <c r="CY126" s="780"/>
      <c r="CZ126" s="780"/>
      <c r="DA126" s="780"/>
      <c r="DB126" s="780"/>
      <c r="DC126" s="780"/>
      <c r="DD126" s="780"/>
      <c r="DE126" s="780"/>
      <c r="DF126" s="781"/>
      <c r="DG126" s="844" t="s">
        <v>477</v>
      </c>
      <c r="DH126" s="845"/>
      <c r="DI126" s="845"/>
      <c r="DJ126" s="845"/>
      <c r="DK126" s="845"/>
      <c r="DL126" s="845" t="s">
        <v>477</v>
      </c>
      <c r="DM126" s="845"/>
      <c r="DN126" s="845"/>
      <c r="DO126" s="845"/>
      <c r="DP126" s="845"/>
      <c r="DQ126" s="845" t="s">
        <v>396</v>
      </c>
      <c r="DR126" s="845"/>
      <c r="DS126" s="845"/>
      <c r="DT126" s="845"/>
      <c r="DU126" s="845"/>
      <c r="DV126" s="822" t="s">
        <v>448</v>
      </c>
      <c r="DW126" s="822"/>
      <c r="DX126" s="822"/>
      <c r="DY126" s="822"/>
      <c r="DZ126" s="823"/>
    </row>
    <row r="127" spans="1:130" s="233" customFormat="1" ht="26.25" customHeight="1" x14ac:dyDescent="0.15">
      <c r="A127" s="850"/>
      <c r="B127" s="851"/>
      <c r="C127" s="866" t="s">
        <v>497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182</v>
      </c>
      <c r="AB127" s="808"/>
      <c r="AC127" s="808"/>
      <c r="AD127" s="808"/>
      <c r="AE127" s="809"/>
      <c r="AF127" s="810">
        <v>87</v>
      </c>
      <c r="AG127" s="808"/>
      <c r="AH127" s="808"/>
      <c r="AI127" s="808"/>
      <c r="AJ127" s="809"/>
      <c r="AK127" s="810">
        <v>2389</v>
      </c>
      <c r="AL127" s="808"/>
      <c r="AM127" s="808"/>
      <c r="AN127" s="808"/>
      <c r="AO127" s="809"/>
      <c r="AP127" s="852">
        <v>0</v>
      </c>
      <c r="AQ127" s="853"/>
      <c r="AR127" s="853"/>
      <c r="AS127" s="853"/>
      <c r="AT127" s="854"/>
      <c r="AU127" s="235"/>
      <c r="AV127" s="235"/>
      <c r="AW127" s="235"/>
      <c r="AX127" s="869" t="s">
        <v>498</v>
      </c>
      <c r="AY127" s="840"/>
      <c r="AZ127" s="840"/>
      <c r="BA127" s="840"/>
      <c r="BB127" s="840"/>
      <c r="BC127" s="840"/>
      <c r="BD127" s="840"/>
      <c r="BE127" s="841"/>
      <c r="BF127" s="839" t="s">
        <v>499</v>
      </c>
      <c r="BG127" s="840"/>
      <c r="BH127" s="840"/>
      <c r="BI127" s="840"/>
      <c r="BJ127" s="840"/>
      <c r="BK127" s="840"/>
      <c r="BL127" s="841"/>
      <c r="BM127" s="839" t="s">
        <v>500</v>
      </c>
      <c r="BN127" s="840"/>
      <c r="BO127" s="840"/>
      <c r="BP127" s="840"/>
      <c r="BQ127" s="840"/>
      <c r="BR127" s="840"/>
      <c r="BS127" s="841"/>
      <c r="BT127" s="839" t="s">
        <v>501</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502</v>
      </c>
      <c r="CQ127" s="780"/>
      <c r="CR127" s="780"/>
      <c r="CS127" s="780"/>
      <c r="CT127" s="780"/>
      <c r="CU127" s="780"/>
      <c r="CV127" s="780"/>
      <c r="CW127" s="780"/>
      <c r="CX127" s="780"/>
      <c r="CY127" s="780"/>
      <c r="CZ127" s="780"/>
      <c r="DA127" s="780"/>
      <c r="DB127" s="780"/>
      <c r="DC127" s="780"/>
      <c r="DD127" s="780"/>
      <c r="DE127" s="780"/>
      <c r="DF127" s="781"/>
      <c r="DG127" s="844" t="s">
        <v>396</v>
      </c>
      <c r="DH127" s="845"/>
      <c r="DI127" s="845"/>
      <c r="DJ127" s="845"/>
      <c r="DK127" s="845"/>
      <c r="DL127" s="845" t="s">
        <v>448</v>
      </c>
      <c r="DM127" s="845"/>
      <c r="DN127" s="845"/>
      <c r="DO127" s="845"/>
      <c r="DP127" s="845"/>
      <c r="DQ127" s="845" t="s">
        <v>448</v>
      </c>
      <c r="DR127" s="845"/>
      <c r="DS127" s="845"/>
      <c r="DT127" s="845"/>
      <c r="DU127" s="845"/>
      <c r="DV127" s="822" t="s">
        <v>448</v>
      </c>
      <c r="DW127" s="822"/>
      <c r="DX127" s="822"/>
      <c r="DY127" s="822"/>
      <c r="DZ127" s="823"/>
    </row>
    <row r="128" spans="1:130" s="233" customFormat="1" ht="26.25" customHeight="1" thickBot="1" x14ac:dyDescent="0.2">
      <c r="A128" s="824" t="s">
        <v>503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504</v>
      </c>
      <c r="X128" s="826"/>
      <c r="Y128" s="826"/>
      <c r="Z128" s="827"/>
      <c r="AA128" s="828">
        <v>289199</v>
      </c>
      <c r="AB128" s="829"/>
      <c r="AC128" s="829"/>
      <c r="AD128" s="829"/>
      <c r="AE128" s="830"/>
      <c r="AF128" s="831">
        <v>240304</v>
      </c>
      <c r="AG128" s="829"/>
      <c r="AH128" s="829"/>
      <c r="AI128" s="829"/>
      <c r="AJ128" s="830"/>
      <c r="AK128" s="831">
        <v>258082</v>
      </c>
      <c r="AL128" s="829"/>
      <c r="AM128" s="829"/>
      <c r="AN128" s="829"/>
      <c r="AO128" s="830"/>
      <c r="AP128" s="832"/>
      <c r="AQ128" s="833"/>
      <c r="AR128" s="833"/>
      <c r="AS128" s="833"/>
      <c r="AT128" s="834"/>
      <c r="AU128" s="235"/>
      <c r="AV128" s="235"/>
      <c r="AW128" s="235"/>
      <c r="AX128" s="835" t="s">
        <v>505</v>
      </c>
      <c r="AY128" s="836"/>
      <c r="AZ128" s="836"/>
      <c r="BA128" s="836"/>
      <c r="BB128" s="836"/>
      <c r="BC128" s="836"/>
      <c r="BD128" s="836"/>
      <c r="BE128" s="837"/>
      <c r="BF128" s="814" t="s">
        <v>449</v>
      </c>
      <c r="BG128" s="815"/>
      <c r="BH128" s="815"/>
      <c r="BI128" s="815"/>
      <c r="BJ128" s="815"/>
      <c r="BK128" s="815"/>
      <c r="BL128" s="838"/>
      <c r="BM128" s="814">
        <v>13.46</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506</v>
      </c>
      <c r="CQ128" s="758"/>
      <c r="CR128" s="758"/>
      <c r="CS128" s="758"/>
      <c r="CT128" s="758"/>
      <c r="CU128" s="758"/>
      <c r="CV128" s="758"/>
      <c r="CW128" s="758"/>
      <c r="CX128" s="758"/>
      <c r="CY128" s="758"/>
      <c r="CZ128" s="758"/>
      <c r="DA128" s="758"/>
      <c r="DB128" s="758"/>
      <c r="DC128" s="758"/>
      <c r="DD128" s="758"/>
      <c r="DE128" s="758"/>
      <c r="DF128" s="759"/>
      <c r="DG128" s="818" t="s">
        <v>449</v>
      </c>
      <c r="DH128" s="819"/>
      <c r="DI128" s="819"/>
      <c r="DJ128" s="819"/>
      <c r="DK128" s="819"/>
      <c r="DL128" s="819" t="s">
        <v>475</v>
      </c>
      <c r="DM128" s="819"/>
      <c r="DN128" s="819"/>
      <c r="DO128" s="819"/>
      <c r="DP128" s="819"/>
      <c r="DQ128" s="819" t="s">
        <v>449</v>
      </c>
      <c r="DR128" s="819"/>
      <c r="DS128" s="819"/>
      <c r="DT128" s="819"/>
      <c r="DU128" s="819"/>
      <c r="DV128" s="820" t="s">
        <v>475</v>
      </c>
      <c r="DW128" s="820"/>
      <c r="DX128" s="820"/>
      <c r="DY128" s="820"/>
      <c r="DZ128" s="821"/>
    </row>
    <row r="129" spans="1:131" s="233" customFormat="1" ht="26.25" customHeight="1" x14ac:dyDescent="0.15">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507</v>
      </c>
      <c r="X129" s="805"/>
      <c r="Y129" s="805"/>
      <c r="Z129" s="806"/>
      <c r="AA129" s="807">
        <v>10522907</v>
      </c>
      <c r="AB129" s="808"/>
      <c r="AC129" s="808"/>
      <c r="AD129" s="808"/>
      <c r="AE129" s="809"/>
      <c r="AF129" s="810">
        <v>9151352</v>
      </c>
      <c r="AG129" s="808"/>
      <c r="AH129" s="808"/>
      <c r="AI129" s="808"/>
      <c r="AJ129" s="809"/>
      <c r="AK129" s="810">
        <v>9275597</v>
      </c>
      <c r="AL129" s="808"/>
      <c r="AM129" s="808"/>
      <c r="AN129" s="808"/>
      <c r="AO129" s="809"/>
      <c r="AP129" s="811"/>
      <c r="AQ129" s="812"/>
      <c r="AR129" s="812"/>
      <c r="AS129" s="812"/>
      <c r="AT129" s="813"/>
      <c r="AU129" s="236"/>
      <c r="AV129" s="236"/>
      <c r="AW129" s="236"/>
      <c r="AX129" s="779" t="s">
        <v>508</v>
      </c>
      <c r="AY129" s="780"/>
      <c r="AZ129" s="780"/>
      <c r="BA129" s="780"/>
      <c r="BB129" s="780"/>
      <c r="BC129" s="780"/>
      <c r="BD129" s="780"/>
      <c r="BE129" s="781"/>
      <c r="BF129" s="798" t="s">
        <v>509</v>
      </c>
      <c r="BG129" s="799"/>
      <c r="BH129" s="799"/>
      <c r="BI129" s="799"/>
      <c r="BJ129" s="799"/>
      <c r="BK129" s="799"/>
      <c r="BL129" s="800"/>
      <c r="BM129" s="798">
        <v>18.46</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510</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511</v>
      </c>
      <c r="X130" s="805"/>
      <c r="Y130" s="805"/>
      <c r="Z130" s="806"/>
      <c r="AA130" s="807">
        <v>512539</v>
      </c>
      <c r="AB130" s="808"/>
      <c r="AC130" s="808"/>
      <c r="AD130" s="808"/>
      <c r="AE130" s="809"/>
      <c r="AF130" s="810">
        <v>460474</v>
      </c>
      <c r="AG130" s="808"/>
      <c r="AH130" s="808"/>
      <c r="AI130" s="808"/>
      <c r="AJ130" s="809"/>
      <c r="AK130" s="810">
        <v>433129</v>
      </c>
      <c r="AL130" s="808"/>
      <c r="AM130" s="808"/>
      <c r="AN130" s="808"/>
      <c r="AO130" s="809"/>
      <c r="AP130" s="811"/>
      <c r="AQ130" s="812"/>
      <c r="AR130" s="812"/>
      <c r="AS130" s="812"/>
      <c r="AT130" s="813"/>
      <c r="AU130" s="236"/>
      <c r="AV130" s="236"/>
      <c r="AW130" s="236"/>
      <c r="AX130" s="779" t="s">
        <v>512</v>
      </c>
      <c r="AY130" s="780"/>
      <c r="AZ130" s="780"/>
      <c r="BA130" s="780"/>
      <c r="BB130" s="780"/>
      <c r="BC130" s="780"/>
      <c r="BD130" s="780"/>
      <c r="BE130" s="781"/>
      <c r="BF130" s="782">
        <v>1.5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513</v>
      </c>
      <c r="X131" s="789"/>
      <c r="Y131" s="789"/>
      <c r="Z131" s="790"/>
      <c r="AA131" s="791">
        <v>10010368</v>
      </c>
      <c r="AB131" s="792"/>
      <c r="AC131" s="792"/>
      <c r="AD131" s="792"/>
      <c r="AE131" s="793"/>
      <c r="AF131" s="794">
        <v>8690878</v>
      </c>
      <c r="AG131" s="792"/>
      <c r="AH131" s="792"/>
      <c r="AI131" s="792"/>
      <c r="AJ131" s="793"/>
      <c r="AK131" s="794">
        <v>8842468</v>
      </c>
      <c r="AL131" s="792"/>
      <c r="AM131" s="792"/>
      <c r="AN131" s="792"/>
      <c r="AO131" s="793"/>
      <c r="AP131" s="795"/>
      <c r="AQ131" s="796"/>
      <c r="AR131" s="796"/>
      <c r="AS131" s="796"/>
      <c r="AT131" s="797"/>
      <c r="AU131" s="236"/>
      <c r="AV131" s="236"/>
      <c r="AW131" s="236"/>
      <c r="AX131" s="757" t="s">
        <v>514</v>
      </c>
      <c r="AY131" s="758"/>
      <c r="AZ131" s="758"/>
      <c r="BA131" s="758"/>
      <c r="BB131" s="758"/>
      <c r="BC131" s="758"/>
      <c r="BD131" s="758"/>
      <c r="BE131" s="759"/>
      <c r="BF131" s="760" t="s">
        <v>449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515</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516</v>
      </c>
      <c r="W132" s="770"/>
      <c r="X132" s="770"/>
      <c r="Y132" s="770"/>
      <c r="Z132" s="771"/>
      <c r="AA132" s="772">
        <v>0.982701135</v>
      </c>
      <c r="AB132" s="773"/>
      <c r="AC132" s="773"/>
      <c r="AD132" s="773"/>
      <c r="AE132" s="774"/>
      <c r="AF132" s="775">
        <v>2.3673327369999999</v>
      </c>
      <c r="AG132" s="773"/>
      <c r="AH132" s="773"/>
      <c r="AI132" s="773"/>
      <c r="AJ132" s="774"/>
      <c r="AK132" s="775">
        <v>1.2192184349999999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517</v>
      </c>
      <c r="W133" s="749"/>
      <c r="X133" s="749"/>
      <c r="Y133" s="749"/>
      <c r="Z133" s="750"/>
      <c r="AA133" s="751">
        <v>1.2</v>
      </c>
      <c r="AB133" s="752"/>
      <c r="AC133" s="752"/>
      <c r="AD133" s="752"/>
      <c r="AE133" s="753"/>
      <c r="AF133" s="751">
        <v>1.5</v>
      </c>
      <c r="AG133" s="752"/>
      <c r="AH133" s="752"/>
      <c r="AI133" s="752"/>
      <c r="AJ133" s="753"/>
      <c r="AK133" s="751">
        <v>1.5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JhhClQPRUVUFRPEmZBhO8E0Nm/5j9MSbtTRSA0jXZt4479NwyinhbFo/Krmhigt+Jt52mqp6H4DrN0RY/sNGQ==" saltValue="x5xDzQK88saRr0SzeO3JY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B85:P85"/>
    <mergeCell ref="B68:P68"/>
    <mergeCell ref="B70:P70"/>
    <mergeCell ref="B69:P69"/>
    <mergeCell ref="B71:P71"/>
    <mergeCell ref="B73:P73"/>
    <mergeCell ref="B72:P72"/>
    <mergeCell ref="B74:P74"/>
    <mergeCell ref="B75:P75"/>
    <mergeCell ref="B77:P77"/>
    <mergeCell ref="B76:P76"/>
    <mergeCell ref="B78:P78"/>
    <mergeCell ref="B79:P79"/>
    <mergeCell ref="B81:P81"/>
    <mergeCell ref="B80:P80"/>
    <mergeCell ref="B82:P82"/>
    <mergeCell ref="B83:P83"/>
    <mergeCell ref="B84:P84"/>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Q85:U85"/>
    <mergeCell ref="V85:Z85"/>
    <mergeCell ref="AA85:AE85"/>
    <mergeCell ref="AF85:AJ85"/>
    <mergeCell ref="AK85:AO85"/>
    <mergeCell ref="AP85:AT85"/>
    <mergeCell ref="AU85:AY85"/>
    <mergeCell ref="AZ85:BD85"/>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W60"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U9MCzhnsg8CdfOU5iETlYlHnHmAQ/hNgH+hU9R9TLkcQWffi6DDdJMQ9ZACeaEzIX28DWeUxL+umMoy55eYY6A==" saltValue="AkFXEFrs87rV4NH6AqeI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E40"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mLQ/6vzALuD+FU3PfN88ZOlJ3l7M+GBODw2MrQEIvHk9zQfrp/yRa9/8p7iSLVAKWZHlWy2P6S2jna9RTknTw==" saltValue="ERBwzQxYanPMI3pUjgws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521</v>
      </c>
      <c r="AP7" s="275"/>
      <c r="AQ7" s="276" t="s">
        <v>522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523</v>
      </c>
      <c r="AQ8" s="282" t="s">
        <v>524</v>
      </c>
      <c r="AR8" s="283" t="s">
        <v>525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526</v>
      </c>
      <c r="AL9" s="1159"/>
      <c r="AM9" s="1159"/>
      <c r="AN9" s="1160"/>
      <c r="AO9" s="284">
        <v>2485207</v>
      </c>
      <c r="AP9" s="284">
        <v>117056</v>
      </c>
      <c r="AQ9" s="285">
        <v>91900</v>
      </c>
      <c r="AR9" s="286">
        <v>27.4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527</v>
      </c>
      <c r="AL10" s="1159"/>
      <c r="AM10" s="1159"/>
      <c r="AN10" s="1160"/>
      <c r="AO10" s="287">
        <v>283923</v>
      </c>
      <c r="AP10" s="287">
        <v>13373</v>
      </c>
      <c r="AQ10" s="288">
        <v>11848</v>
      </c>
      <c r="AR10" s="289">
        <v>12.9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528</v>
      </c>
      <c r="AL11" s="1159"/>
      <c r="AM11" s="1159"/>
      <c r="AN11" s="1160"/>
      <c r="AO11" s="287" t="s">
        <v>529</v>
      </c>
      <c r="AP11" s="287" t="s">
        <v>529</v>
      </c>
      <c r="AQ11" s="288">
        <v>323</v>
      </c>
      <c r="AR11" s="289" t="s">
        <v>529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530</v>
      </c>
      <c r="AL12" s="1159"/>
      <c r="AM12" s="1159"/>
      <c r="AN12" s="1160"/>
      <c r="AO12" s="287" t="s">
        <v>529</v>
      </c>
      <c r="AP12" s="287" t="s">
        <v>529</v>
      </c>
      <c r="AQ12" s="288">
        <v>21</v>
      </c>
      <c r="AR12" s="289" t="s">
        <v>529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531</v>
      </c>
      <c r="AL13" s="1159"/>
      <c r="AM13" s="1159"/>
      <c r="AN13" s="1160"/>
      <c r="AO13" s="287">
        <v>79036</v>
      </c>
      <c r="AP13" s="287">
        <v>3723</v>
      </c>
      <c r="AQ13" s="288">
        <v>3646</v>
      </c>
      <c r="AR13" s="289">
        <v>2.1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532</v>
      </c>
      <c r="AL14" s="1159"/>
      <c r="AM14" s="1159"/>
      <c r="AN14" s="1160"/>
      <c r="AO14" s="287">
        <v>1869</v>
      </c>
      <c r="AP14" s="287">
        <v>88</v>
      </c>
      <c r="AQ14" s="288">
        <v>1700</v>
      </c>
      <c r="AR14" s="289">
        <v>-94.8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533</v>
      </c>
      <c r="AL15" s="1162"/>
      <c r="AM15" s="1162"/>
      <c r="AN15" s="1163"/>
      <c r="AO15" s="287">
        <v>-178909</v>
      </c>
      <c r="AP15" s="287">
        <v>-8427</v>
      </c>
      <c r="AQ15" s="288">
        <v>-7027</v>
      </c>
      <c r="AR15" s="289">
        <v>19.899999999999999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189</v>
      </c>
      <c r="AL16" s="1162"/>
      <c r="AM16" s="1162"/>
      <c r="AN16" s="1163"/>
      <c r="AO16" s="287">
        <v>2671126</v>
      </c>
      <c r="AP16" s="287">
        <v>125813</v>
      </c>
      <c r="AQ16" s="288">
        <v>102411</v>
      </c>
      <c r="AR16" s="289">
        <v>22.9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535</v>
      </c>
      <c r="AP20" s="296" t="s">
        <v>536</v>
      </c>
      <c r="AQ20" s="297" t="s">
        <v>537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538</v>
      </c>
      <c r="AL21" s="1165"/>
      <c r="AM21" s="1165"/>
      <c r="AN21" s="1166"/>
      <c r="AO21" s="300">
        <v>12.01</v>
      </c>
      <c r="AP21" s="301">
        <v>9.23</v>
      </c>
      <c r="AQ21" s="302">
        <v>2.78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539</v>
      </c>
      <c r="AL22" s="1165"/>
      <c r="AM22" s="1165"/>
      <c r="AN22" s="1166"/>
      <c r="AO22" s="305">
        <v>96.8</v>
      </c>
      <c r="AP22" s="306">
        <v>96.8</v>
      </c>
      <c r="AQ22" s="307">
        <v>0</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540</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541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521</v>
      </c>
      <c r="AP30" s="275"/>
      <c r="AQ30" s="276" t="s">
        <v>522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523</v>
      </c>
      <c r="AQ31" s="282" t="s">
        <v>524</v>
      </c>
      <c r="AR31" s="283" t="s">
        <v>525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543</v>
      </c>
      <c r="AL32" s="1149"/>
      <c r="AM32" s="1149"/>
      <c r="AN32" s="1150"/>
      <c r="AO32" s="315">
        <v>419254</v>
      </c>
      <c r="AP32" s="315">
        <v>19747</v>
      </c>
      <c r="AQ32" s="316">
        <v>50517</v>
      </c>
      <c r="AR32" s="317">
        <v>-60.9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544</v>
      </c>
      <c r="AL33" s="1149"/>
      <c r="AM33" s="1149"/>
      <c r="AN33" s="1150"/>
      <c r="AO33" s="315" t="s">
        <v>529</v>
      </c>
      <c r="AP33" s="315" t="s">
        <v>529</v>
      </c>
      <c r="AQ33" s="316" t="s">
        <v>529</v>
      </c>
      <c r="AR33" s="317" t="s">
        <v>529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545</v>
      </c>
      <c r="AL34" s="1149"/>
      <c r="AM34" s="1149"/>
      <c r="AN34" s="1150"/>
      <c r="AO34" s="315" t="s">
        <v>529</v>
      </c>
      <c r="AP34" s="315" t="s">
        <v>529</v>
      </c>
      <c r="AQ34" s="316">
        <v>23</v>
      </c>
      <c r="AR34" s="317" t="s">
        <v>529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546</v>
      </c>
      <c r="AL35" s="1149"/>
      <c r="AM35" s="1149"/>
      <c r="AN35" s="1150"/>
      <c r="AO35" s="315">
        <v>345157</v>
      </c>
      <c r="AP35" s="315">
        <v>16257</v>
      </c>
      <c r="AQ35" s="316">
        <v>15430</v>
      </c>
      <c r="AR35" s="317">
        <v>5.4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547</v>
      </c>
      <c r="AL36" s="1149"/>
      <c r="AM36" s="1149"/>
      <c r="AN36" s="1150"/>
      <c r="AO36" s="315">
        <v>32220</v>
      </c>
      <c r="AP36" s="315">
        <v>1518</v>
      </c>
      <c r="AQ36" s="316">
        <v>2664</v>
      </c>
      <c r="AR36" s="317">
        <v>-43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548</v>
      </c>
      <c r="AL37" s="1149"/>
      <c r="AM37" s="1149"/>
      <c r="AN37" s="1150"/>
      <c r="AO37" s="315">
        <v>2389</v>
      </c>
      <c r="AP37" s="315">
        <v>113</v>
      </c>
      <c r="AQ37" s="316">
        <v>451</v>
      </c>
      <c r="AR37" s="317">
        <v>-74.900000000000006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549</v>
      </c>
      <c r="AL38" s="1152"/>
      <c r="AM38" s="1152"/>
      <c r="AN38" s="1153"/>
      <c r="AO38" s="318" t="s">
        <v>529</v>
      </c>
      <c r="AP38" s="318" t="s">
        <v>529</v>
      </c>
      <c r="AQ38" s="319">
        <v>4</v>
      </c>
      <c r="AR38" s="307" t="s">
        <v>529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550</v>
      </c>
      <c r="AL39" s="1152"/>
      <c r="AM39" s="1152"/>
      <c r="AN39" s="1153"/>
      <c r="AO39" s="315">
        <v>-258082</v>
      </c>
      <c r="AP39" s="315">
        <v>-12156</v>
      </c>
      <c r="AQ39" s="316">
        <v>-3528</v>
      </c>
      <c r="AR39" s="317">
        <v>244.6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551</v>
      </c>
      <c r="AL40" s="1149"/>
      <c r="AM40" s="1149"/>
      <c r="AN40" s="1150"/>
      <c r="AO40" s="315">
        <v>-433129</v>
      </c>
      <c r="AP40" s="315">
        <v>-20401</v>
      </c>
      <c r="AQ40" s="316">
        <v>-45748</v>
      </c>
      <c r="AR40" s="317">
        <v>-55.4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301</v>
      </c>
      <c r="AL41" s="1155"/>
      <c r="AM41" s="1155"/>
      <c r="AN41" s="1156"/>
      <c r="AO41" s="315">
        <v>107809</v>
      </c>
      <c r="AP41" s="315">
        <v>5078</v>
      </c>
      <c r="AQ41" s="316">
        <v>19813</v>
      </c>
      <c r="AR41" s="317">
        <v>-74.400000000000006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521</v>
      </c>
      <c r="AN49" s="1143" t="s">
        <v>555</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556</v>
      </c>
      <c r="AO50" s="332" t="s">
        <v>557</v>
      </c>
      <c r="AP50" s="333" t="s">
        <v>558</v>
      </c>
      <c r="AQ50" s="334" t="s">
        <v>559</v>
      </c>
      <c r="AR50" s="335" t="s">
        <v>560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561</v>
      </c>
      <c r="AL51" s="328"/>
      <c r="AM51" s="336">
        <v>1755299</v>
      </c>
      <c r="AN51" s="337">
        <v>86540</v>
      </c>
      <c r="AO51" s="338">
        <v>-6.4</v>
      </c>
      <c r="AP51" s="339">
        <v>67343</v>
      </c>
      <c r="AQ51" s="340">
        <v>0.1</v>
      </c>
      <c r="AR51" s="341">
        <v>-6.5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562</v>
      </c>
      <c r="AM52" s="344">
        <v>1065851</v>
      </c>
      <c r="AN52" s="345">
        <v>52549</v>
      </c>
      <c r="AO52" s="346">
        <v>-32.5</v>
      </c>
      <c r="AP52" s="347">
        <v>32865</v>
      </c>
      <c r="AQ52" s="348">
        <v>-6.3</v>
      </c>
      <c r="AR52" s="349">
        <v>-26.2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563</v>
      </c>
      <c r="AL53" s="328"/>
      <c r="AM53" s="336">
        <v>1799084</v>
      </c>
      <c r="AN53" s="337">
        <v>88238</v>
      </c>
      <c r="AO53" s="338">
        <v>2</v>
      </c>
      <c r="AP53" s="339">
        <v>73475</v>
      </c>
      <c r="AQ53" s="340">
        <v>9.1</v>
      </c>
      <c r="AR53" s="341">
        <v>-7.1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562</v>
      </c>
      <c r="AM54" s="344">
        <v>1136410</v>
      </c>
      <c r="AN54" s="345">
        <v>55736</v>
      </c>
      <c r="AO54" s="346">
        <v>6.1</v>
      </c>
      <c r="AP54" s="347">
        <v>43072</v>
      </c>
      <c r="AQ54" s="348">
        <v>31.1</v>
      </c>
      <c r="AR54" s="349">
        <v>-25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564</v>
      </c>
      <c r="AL55" s="328"/>
      <c r="AM55" s="336">
        <v>1436868</v>
      </c>
      <c r="AN55" s="337">
        <v>70366</v>
      </c>
      <c r="AO55" s="338">
        <v>-20.3</v>
      </c>
      <c r="AP55" s="339">
        <v>87464</v>
      </c>
      <c r="AQ55" s="340">
        <v>19</v>
      </c>
      <c r="AR55" s="341">
        <v>-39.299999999999997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562</v>
      </c>
      <c r="AM56" s="344">
        <v>720916</v>
      </c>
      <c r="AN56" s="345">
        <v>35304</v>
      </c>
      <c r="AO56" s="346">
        <v>-36.700000000000003</v>
      </c>
      <c r="AP56" s="347">
        <v>47479</v>
      </c>
      <c r="AQ56" s="348">
        <v>10.199999999999999</v>
      </c>
      <c r="AR56" s="349">
        <v>-46.9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565</v>
      </c>
      <c r="AL57" s="328"/>
      <c r="AM57" s="336">
        <v>1761103</v>
      </c>
      <c r="AN57" s="337">
        <v>84175</v>
      </c>
      <c r="AO57" s="338">
        <v>19.600000000000001</v>
      </c>
      <c r="AP57" s="339">
        <v>96248</v>
      </c>
      <c r="AQ57" s="340">
        <v>10</v>
      </c>
      <c r="AR57" s="341">
        <v>9.6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562</v>
      </c>
      <c r="AM58" s="344">
        <v>990297</v>
      </c>
      <c r="AN58" s="345">
        <v>47333</v>
      </c>
      <c r="AO58" s="346">
        <v>34.1</v>
      </c>
      <c r="AP58" s="347">
        <v>55768</v>
      </c>
      <c r="AQ58" s="348">
        <v>17.5</v>
      </c>
      <c r="AR58" s="349">
        <v>16.600000000000001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566</v>
      </c>
      <c r="AL59" s="328"/>
      <c r="AM59" s="336">
        <v>1709263</v>
      </c>
      <c r="AN59" s="337">
        <v>80508</v>
      </c>
      <c r="AO59" s="338">
        <v>-4.4000000000000004</v>
      </c>
      <c r="AP59" s="339">
        <v>76413</v>
      </c>
      <c r="AQ59" s="340">
        <v>-20.6</v>
      </c>
      <c r="AR59" s="341">
        <v>16.2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562</v>
      </c>
      <c r="AM60" s="344">
        <v>1031673</v>
      </c>
      <c r="AN60" s="345">
        <v>48593</v>
      </c>
      <c r="AO60" s="346">
        <v>2.7</v>
      </c>
      <c r="AP60" s="347">
        <v>39658</v>
      </c>
      <c r="AQ60" s="348">
        <v>-28.9</v>
      </c>
      <c r="AR60" s="349">
        <v>31.6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567</v>
      </c>
      <c r="AL61" s="350"/>
      <c r="AM61" s="351">
        <v>1692323</v>
      </c>
      <c r="AN61" s="352">
        <v>81965</v>
      </c>
      <c r="AO61" s="353">
        <v>-1.9</v>
      </c>
      <c r="AP61" s="354">
        <v>80189</v>
      </c>
      <c r="AQ61" s="355">
        <v>3.5</v>
      </c>
      <c r="AR61" s="341">
        <v>-5.4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562</v>
      </c>
      <c r="AM62" s="344">
        <v>989029</v>
      </c>
      <c r="AN62" s="345">
        <v>47903</v>
      </c>
      <c r="AO62" s="346">
        <v>-5.3</v>
      </c>
      <c r="AP62" s="347">
        <v>43768</v>
      </c>
      <c r="AQ62" s="348">
        <v>4.7</v>
      </c>
      <c r="AR62" s="349">
        <v>-10</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oM3Zif77mpQbdjKzgte+p7u+P2dCmlSX/XNCFy+l4KDSAcG7xlb18qnJbaS6439vaZXFyw2QOmf8EUeXhPtuyg==" saltValue="fhEz6ETSRMRStauaZp1s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569</v>
      </c>
    </row>
    <row r="120" spans="125:125" ht="13.5" hidden="1" customHeight="1" x14ac:dyDescent="0.15"/>
    <row r="121" spans="125:125" ht="13.5" hidden="1" customHeight="1" x14ac:dyDescent="0.15">
      <c r="DU121" s="262"/>
    </row>
  </sheetData>
  <sheetProtection algorithmName="SHA-512" hashValue="ovIuyZqLclL00yxQdaKf0MjCx6SC+EWET8RWTay6haJS7PbM2TEnyPXvTUMuK6QwUrFz177wJNyI4F3La4YKTw==" saltValue="deOZdITwXYXT213K+fzF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70" zoomScaleNormal="70" zoomScaleSheetLayoutView="55" workbookViewId="0">
      <selection activeCell="CN96" sqref="CN96"/>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570</v>
      </c>
    </row>
  </sheetData>
  <sheetProtection algorithmName="SHA-512" hashValue="EhIOiFZroaeTxODkFyy4kcDTgwdsl7wSY71joQYYq9x6J+Z4l5bMdzWPsVxywW2U+9CzYDuKBj9XXONvnDJ14Q==" saltValue="G3PnfhOk8oSqe89CHBZV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67" t="s">
        <v>3</v>
      </c>
      <c r="D47" s="1167"/>
      <c r="E47" s="1168"/>
      <c r="F47" s="11">
        <v>44.56</v>
      </c>
      <c r="G47" s="12">
        <v>45.26</v>
      </c>
      <c r="H47" s="12">
        <v>46.69</v>
      </c>
      <c r="I47" s="12">
        <v>53.41</v>
      </c>
      <c r="J47" s="13">
        <v>57.52</v>
      </c>
    </row>
    <row r="48" spans="2:10" ht="57.75" customHeight="1" x14ac:dyDescent="0.15">
      <c r="B48" s="14"/>
      <c r="C48" s="1169" t="s">
        <v>4</v>
      </c>
      <c r="D48" s="1169"/>
      <c r="E48" s="1170"/>
      <c r="F48" s="15">
        <v>7.67</v>
      </c>
      <c r="G48" s="16">
        <v>9.56</v>
      </c>
      <c r="H48" s="16">
        <v>11.28</v>
      </c>
      <c r="I48" s="16">
        <v>12.64</v>
      </c>
      <c r="J48" s="17">
        <v>14.81</v>
      </c>
    </row>
    <row r="49" spans="2:10" ht="57.75" customHeight="1" thickBot="1" x14ac:dyDescent="0.2">
      <c r="B49" s="18"/>
      <c r="C49" s="1171" t="s">
        <v>5</v>
      </c>
      <c r="D49" s="1171"/>
      <c r="E49" s="1172"/>
      <c r="F49" s="19" t="s">
        <v>576</v>
      </c>
      <c r="G49" s="20">
        <v>3.32</v>
      </c>
      <c r="H49" s="20">
        <v>11.36</v>
      </c>
      <c r="I49" s="20" t="s">
        <v>577</v>
      </c>
      <c r="J49" s="21">
        <v>7.16</v>
      </c>
    </row>
    <row r="50" spans="2:10" x14ac:dyDescent="0.15"/>
  </sheetData>
  <sheetProtection algorithmName="SHA-512" hashValue="OQ7qjZIqGbZwYv881FGVQxUOhwtyEYEf3VQNpiof8faPb6eypFMNPnb/OBQH8nweHOcCl7+Uqd60hs1VweQFzA==" saltValue="b7Fd4u6SijJHiM+cas1U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軽井沢町</cp:lastModifiedBy>
  <cp:lastPrinted>2023-03-15T01:01:14Z</cp:lastPrinted>
  <dcterms:created xsi:type="dcterms:W3CDTF">2023-02-20T05:18:28Z</dcterms:created>
  <dcterms:modified xsi:type="dcterms:W3CDTF">2024-04-05T06:09:36Z</dcterms:modified>
  <cp:category/>
</cp:coreProperties>
</file>