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10_総務課\財政係\【統一的な基準による地方公会計整備関係】\☆調査等\R03\20220225　令和２年度財政状況資料集の作成及び提出について（依頼）\"/>
    </mc:Choice>
  </mc:AlternateContent>
  <bookViews>
    <workbookView xWindow="0" yWindow="0" windowWidth="17970" windowHeight="60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12" l="1"/>
  <c r="AA35" i="12"/>
  <c r="AA34" i="12"/>
  <c r="AA33" i="12"/>
  <c r="AA30" i="12" l="1"/>
  <c r="AA31" i="12"/>
  <c r="AA32" i="12"/>
  <c r="AA29" i="12"/>
  <c r="AA28"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<sst xmlns="http://schemas.openxmlformats.org/spreadsheetml/2006/main" count="1149" uniqueCount="619">
  <si>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</si>
  <si>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</si>
  <si>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</si>
  <si>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</si>
  <si>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</si>
  <si>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</si>
  <si>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</si>
  <si>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</si>
  <si>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</si>
  <si>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</si>
  <si>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</si>
  <si>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</si>
  <si>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</si>
  <si>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</si>
  <si>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</si>
  <si>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</si>
  <si>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</si>
  <si>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</si>
  <si>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</si>
  <si>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</si>
  <si>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</si>
  <si>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</si>
  <si>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</si>
  <si>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</si>
  <si>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</si>
  <si>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</si>
  <si>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</si>
  <si>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</si>
  <si>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</si>
  <si>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</si>
  <si>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</si>
  <si>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</si>
  <si>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</si>
  <si>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</si>
  <si>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</si>
  <si>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</si>
  <si>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</si>
  <si>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</si>
  <si>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</si>
  <si>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</si>
  <si>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</si>
  <si>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</si>
  <si>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</si>
  <si>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</si>
  <si>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</si>
  <si>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</si>
  <si>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</si>
  <si>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</si>
  <si>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</si>
  <si>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</si>
  <si>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</si>
  <si>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</si>
  <si>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</si>
  <si>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</si>
  <si>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</si>
  <si>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</si>
  <si>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</si>
  <si>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</si>
  <si>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</si>
  <si>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</si>
  <si>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</si>
  <si>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</si>
  <si>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</si>
  <si>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</si>
  <si>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</si>
  <si>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</si>
  <si>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</si>
  <si>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</si>
  <si>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</si>
  <si>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</si>
  <si>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</si>
  <si>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</si>
  <si>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</si>
  <si>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</si>
  <si>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</si>
  <si>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</si>
  <si>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</si>
  <si>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</si>
  <si>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</si>
  <si>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</si>
  <si>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</si>
  <si>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</si>
  <si>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</si>
  <si>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</si>
  <si>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</si>
  <si>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</si>
  <si>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</si>
  <si>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</si>
  <si>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</si>
  <si>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</si>
  <si>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</si>
  <si>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</si>
  <si>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</si>
  <si>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</si>
  <si>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</si>
  <si>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</si>
  <si>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</si>
  <si>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</si>
  <si>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</si>
  <si>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</si>
  <si>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</si>
  <si>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</si>
  <si>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</si>
  <si>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</si>
  <si>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</si>
  <si>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</si>
  <si>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</si>
  <si>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</si>
  <si>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</si>
  <si>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</si>
  <si>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</si>
  <si>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</si>
  <si>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</si>
  <si>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</si>
  <si>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</si>
  <si>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</si>
  <si>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</si>
  <si>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</si>
  <si>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</si>
  <si>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</si>
  <si>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</si>
  <si>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</si>
  <si>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</si>
  <si>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</si>
  <si>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</si>
  <si>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</si>
  <si>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</si>
  <si>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</si>
  <si>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</si>
  <si>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</si>
  <si>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</si>
  <si>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</si>
  <si>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</si>
  <si>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</si>
  <si>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</si>
  <si>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</si>
  <si>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</si>
  <si>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</si>
  <si>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</si>
  <si>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</si>
  <si>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</si>
  <si>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</si>
  <si>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</si>
  <si>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</si>
  <si>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</si>
  <si>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</si>
  <si>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</si>
  <si>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</si>
  <si>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</si>
  <si>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</si>
  <si>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</si>
  <si>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</si>
  <si>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</si>
  <si>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</si>
  <si>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</si>
  <si>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</si>
  <si>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</si>
  <si>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</si>
  <si>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</si>
  <si>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</si>
  <si>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</si>
  <si>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</si>
  <si>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</si>
  <si>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</si>
  <si>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</si>
  <si>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</si>
  <si>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</si>
  <si>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</si>
  <si>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</si>
  <si>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</si>
  <si>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</si>
  <si>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</si>
  <si>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</si>
  <si>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</si>
  <si>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</si>
  <si>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</si>
  <si>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</si>
  <si>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</si>
  <si>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</si>
  <si>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</si>
  <si>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</si>
  <si>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</si>
  <si>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</si>
  <si>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</si>
  <si>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</si>
  <si>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</si>
  <si>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</si>
  <si>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</si>
  <si>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</si>
  <si>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</si>
  <si>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</si>
  <si>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</si>
  <si>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</si>
  <si>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</si>
  <si>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</si>
  <si>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</si>
  <si>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</si>
  <si>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</si>
  <si>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</si>
  <si>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</si>
  <si>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</si>
  <si>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</si>
  <si>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</si>
  <si>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</si>
  <si>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</si>
  <si>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</si>
  <si>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</si>
  <si>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</si>
  <si>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</si>
  <si>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</si>
  <si>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</si>
  <si>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</si>
  <si>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</si>
  <si>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</si>
  <si>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</si>
  <si>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</si>
  <si>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</si>
  <si>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</si>
  <si>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長野県軽井沢町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</si>
  <si>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</si>
  <si>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</si>
  <si>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</si>
  <si>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</si>
  <si>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</si>
  <si>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</si>
  <si>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</si>
  <si>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</si>
  <si>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</si>
  <si>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</si>
  <si>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</si>
  <si>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</si>
  <si>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</si>
  <si>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</si>
  <si>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</si>
  <si>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</si>
  <si>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</si>
  <si>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</si>
  <si>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</si>
  <si>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</si>
  <si>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</si>
  <si>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</si>
  <si>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</si>
  <si>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</si>
  <si>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</si>
  <si>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</si>
  <si>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</si>
  <si>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</si>
  <si>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</si>
  <si>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</si>
  <si>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</si>
  <si>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</si>
  <si>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</si>
  <si>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</si>
  <si>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</si>
  <si>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</si>
  <si>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</si>
  <si>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</si>
  <si>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</si>
  <si>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</si>
  <si>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</si>
  <si>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</si>
  <si>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</si>
  <si>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</si>
  <si>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</si>
  <si>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</si>
  <si>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</si>
  <si>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</si>
  <si>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</si>
  <si>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</si>
  <si>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</si>
  <si>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</si>
  <si>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</si>
  <si>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</si>
  <si>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</si>
  <si>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</si>
  <si>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</si>
  <si>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</si>
  <si>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</si>
  <si>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</si>
  <si>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</si>
  <si>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</si>
  <si>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</si>
  <si>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</si>
  <si>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</si>
  <si>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</si>
  <si>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</si>
  <si>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</si>
  <si>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</si>
  <si>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</si>
  <si>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</si>
  <si>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</si>
  <si>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</si>
  <si>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</si>
  <si>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</si>
  <si>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</si>
  <si>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</si>
  <si>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</si>
  <si>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</si>
  <si>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</si>
  <si>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</si>
  <si>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</si>
  <si>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</si>
  <si>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</si>
  <si>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</si>
  <si>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</si>
  <si>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</si>
  <si>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</si>
  <si>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</si>
  <si>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</si>
  <si>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</si>
  <si>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</si>
  <si>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</si>
  <si>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</si>
  <si>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</si>
  <si>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</si>
  <si>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</si>
  <si>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</si>
  <si>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</si>
  <si>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</si>
  <si>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</si>
  <si>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</si>
  <si>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</si>
  <si>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</si>
  <si>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</si>
  <si>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</si>
  <si>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</si>
  <si>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</si>
  <si>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</si>
  <si>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</si>
  <si>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</si>
  <si>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</si>
  <si>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</si>
  <si>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</si>
  <si>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</si>
  <si>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</si>
  <si>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</si>
  <si>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</si>
  <si>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</si>
  <si>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</si>
  <si>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</si>
  <si>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</si>
  <si>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</si>
  <si>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</si>
  <si>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</si>
  <si>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</si>
  <si>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</si>
  <si>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</si>
  <si>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</si>
  <si>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</si>
  <si>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</si>
  <si>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</si>
  <si>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</si>
  <si>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</si>
  <si>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</si>
  <si>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</si>
  <si>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</si>
  <si>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</si>
  <si>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</si>
  <si>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</si>
  <si>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</si>
  <si>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</si>
  <si>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</si>
  <si>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</si>
  <si>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</si>
  <si>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</si>
  <si>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</si>
  <si>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</si>
  <si>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</si>
  <si>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</si>
  <si>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</si>
  <si>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</si>
  <si>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</si>
  <si>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長野県軽井沢町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</si>
  <si>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</si>
  <si>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</si>
  <si>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</si>
  <si>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</si>
  <si>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</si>
  <si>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</si>
  <si>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</si>
  <si>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</si>
  <si>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</si>
  <si>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</si>
  <si>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</si>
  <si>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</si>
  <si>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</si>
  <si>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</si>
  <si>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</si>
  <si>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</si>
  <si>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</si>
  <si>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</si>
  <si>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</si>
  <si>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</si>
  <si>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</si>
  <si>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</si>
  <si>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</si>
  <si>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</si>
  <si>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</si>
  <si>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</si>
  <si>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</si>
  <si>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</si>
  <si>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</si>
  <si>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</si>
  <si>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</si>
  <si>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</si>
  <si>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</si>
  <si>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</si>
  <si>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</si>
  <si>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</si>
  <si>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</si>
  <si>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</si>
  <si>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</si>
  <si>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</si>
  <si>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</si>
  <si>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</si>
  <si>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法適用企業</t>
    <phoneticPr fontId="5"/>
  </si>
  <si>
    <t>軽井沢町公共下水道事業特別会計</t>
    <phoneticPr fontId="5"/>
  </si>
  <si>
    <t>法非適用企業</t>
    <phoneticPr fontId="5"/>
  </si>
  <si>
    <t>軽井沢町農業集落排水事業特別会計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</si>
  <si>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</si>
  <si>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</si>
  <si>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</si>
  <si>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</si>
  <si>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</si>
  <si>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</si>
  <si>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</si>
  <si>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</si>
  <si>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</si>
  <si>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</si>
  <si>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</si>
  <si>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</si>
  <si>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</si>
  <si>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</si>
  <si>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</si>
  <si>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</si>
  <si>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</si>
  <si>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</si>
  <si>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</si>
  <si>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</si>
  <si>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</si>
  <si>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</si>
  <si>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</si>
  <si>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</si>
  <si>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</si>
  <si>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</si>
  <si>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</si>
  <si>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</si>
  <si>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</si>
  <si>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</si>
  <si>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</si>
  <si>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</si>
  <si>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</si>
  <si>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</si>
  <si>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</si>
  <si>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</si>
  <si>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</si>
  <si>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</si>
  <si>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</si>
  <si>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</si>
  <si>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</si>
  <si>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</si>
  <si>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</si>
  <si>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</si>
  <si>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</si>
  <si>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</si>
  <si>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</si>
  <si>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</si>
  <si>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</si>
  <si>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</si>
  <si>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</si>
  <si>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</si>
  <si>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</si>
  <si>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</si>
  <si>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</si>
  <si>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</si>
  <si>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</si>
  <si>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</si>
  <si>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</si>
  <si>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</si>
  <si>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</si>
  <si>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</si>
  <si>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</si>
  <si>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</si>
  <si>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</si>
  <si>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軽井沢町国民健康保険軽井沢病院事業会計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</si>
  <si>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</si>
  <si>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</si>
  <si>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</si>
  <si>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軽井沢町公共下水道事業特別会計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</si>
  <si>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</si>
  <si>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軽井沢町農業集落排水事業特別会計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</si>
  <si>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</si>
  <si>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</si>
  <si>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</si>
  <si>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</si>
  <si>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</si>
  <si>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</si>
  <si>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</si>
  <si>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</si>
  <si>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</si>
  <si>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</si>
  <si>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</si>
  <si>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</si>
  <si>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</si>
  <si>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</si>
  <si>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</si>
  <si>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</si>
  <si>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</si>
  <si>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</si>
  <si>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</si>
  <si>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</si>
  <si>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</si>
  <si>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</si>
  <si>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</si>
  <si>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</si>
  <si>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</si>
  <si>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</si>
  <si>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</si>
  <si>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</si>
  <si>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</si>
  <si>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</si>
  <si>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</si>
  <si>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</si>
  <si>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</si>
  <si>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</si>
  <si>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</si>
  <si>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</si>
  <si>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</si>
  <si>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</si>
  <si>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</si>
  <si>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</si>
  <si>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</si>
  <si>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</si>
  <si>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</si>
  <si>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</si>
  <si>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</si>
  <si>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</si>
  <si>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</si>
  <si>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</si>
  <si>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</si>
  <si>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</si>
  <si>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</si>
  <si>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</si>
  <si>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</si>
  <si>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</si>
  <si>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</si>
  <si>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</si>
  <si>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</si>
  <si>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</si>
  <si>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</si>
  <si>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</si>
  <si>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</si>
  <si>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</si>
  <si>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</si>
  <si>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</si>
  <si>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</si>
  <si>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</si>
  <si>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</si>
  <si>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</si>
  <si>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</si>
  <si>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</si>
  <si>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</si>
  <si>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</si>
  <si>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</si>
  <si>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</si>
  <si>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</si>
  <si>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</si>
  <si>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</si>
  <si>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</si>
  <si>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</si>
  <si>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</si>
  <si>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</si>
  <si>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</si>
  <si>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</si>
  <si>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</si>
  <si>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</si>
  <si>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0.42</t>
  </si>
  <si>
    <t>▲ 0.61</t>
  </si>
  <si>
    <t>一般会計</t>
  </si>
  <si>
    <t>軽井沢町水道事業会計</t>
  </si>
  <si>
    <t>軽井沢町国民健康保険軽井沢病院事業会計</t>
  </si>
  <si>
    <t>軽井沢町介護保険特別会計</t>
  </si>
  <si>
    <t>軽井沢町公共下水道事業特別会計</t>
  </si>
  <si>
    <t>軽井沢町国民健康保険事業勘定特別会計</t>
  </si>
  <si>
    <t>軽井沢町駐車場特別会計</t>
  </si>
  <si>
    <t>軽井沢町農業集落排水事業特別会計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</si>
  <si>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</si>
  <si>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</si>
  <si>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</si>
  <si>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</si>
  <si>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</si>
  <si>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</si>
  <si>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</si>
  <si>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</si>
  <si>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(庁舎改築周辺整備基金)</t>
    <rPh sb="1" eb="3">
      <t>チョウシャ</t>
    </rPh>
    <rPh sb="3" eb="5">
      <t>カイチク</t>
    </rPh>
    <rPh sb="5" eb="7">
      <t>シュウヘン</t>
    </rPh>
    <rPh sb="7" eb="9">
      <t>セイビ</t>
    </rPh>
    <rPh sb="9" eb="11">
      <t>キキン</t>
    </rPh>
    <phoneticPr fontId="12"/>
  </si>
  <si>
    <t>(下水道建設工事基金)</t>
    <rPh sb="1" eb="4">
      <t>ゲスイドウ</t>
    </rPh>
    <rPh sb="4" eb="6">
      <t>ケンセツ</t>
    </rPh>
    <rPh sb="6" eb="8">
      <t>コウジ</t>
    </rPh>
    <rPh sb="8" eb="10">
      <t>キキン</t>
    </rPh>
    <phoneticPr fontId="12"/>
  </si>
  <si>
    <t>(さわやか軽井沢ふるさと基金)</t>
    <rPh sb="5" eb="8">
      <t>カルイザワ</t>
    </rPh>
    <rPh sb="12" eb="14">
      <t>キキン</t>
    </rPh>
    <phoneticPr fontId="12"/>
  </si>
  <si>
    <t>(芸術・文化振興基金)</t>
    <rPh sb="1" eb="3">
      <t>ゲイジュツ</t>
    </rPh>
    <rPh sb="4" eb="6">
      <t>ブンカ</t>
    </rPh>
    <rPh sb="6" eb="8">
      <t>シンコウ</t>
    </rPh>
    <rPh sb="8" eb="10">
      <t>キキン</t>
    </rPh>
    <phoneticPr fontId="12"/>
  </si>
  <si>
    <t>(町民福祉施設建設基金)</t>
    <rPh sb="1" eb="3">
      <t>チョウミン</t>
    </rPh>
    <rPh sb="3" eb="5">
      <t>フクシ</t>
    </rPh>
    <rPh sb="5" eb="7">
      <t>シセツ</t>
    </rPh>
    <rPh sb="7" eb="9">
      <t>ケンセツ</t>
    </rPh>
    <rPh sb="9" eb="11">
      <t>キキン</t>
    </rPh>
    <phoneticPr fontId="12"/>
  </si>
  <si>
    <t>-</t>
    <phoneticPr fontId="2"/>
  </si>
  <si>
    <t>佐久広域連合　一般会計</t>
  </si>
  <si>
    <t>佐久広域連合　消防特別会計</t>
  </si>
  <si>
    <t>佐久広域連合　養護老人ホーム特別会計</t>
  </si>
  <si>
    <t>佐久広域連合　救護施設特別会計</t>
  </si>
  <si>
    <t>佐久広域連合　食肉流通センター特別会計</t>
  </si>
  <si>
    <t>浅麓環境施設組合</t>
  </si>
  <si>
    <t>佐久市・軽井沢町清掃施設組合</t>
  </si>
  <si>
    <t>長野県市町村総合事務組合　一般会計</t>
  </si>
  <si>
    <t>長野県市町村総合事務組合　非常勤職員公務災害補償特別会計</t>
  </si>
  <si>
    <t>北佐久郡老人福祉施設組合</t>
  </si>
  <si>
    <t>長野県後期高齢者医療広域連合　一般会計</t>
  </si>
  <si>
    <t>長野県後期高齢者医療広域連合　後期高齢者医療特別会計</t>
  </si>
  <si>
    <t>長野県市町村自治振興組合</t>
  </si>
  <si>
    <t>浅麓水道企業団　浅麓水道企業団水道事業会計</t>
  </si>
  <si>
    <t>森泉山財産組合</t>
  </si>
  <si>
    <t>長野県地方税滞納整理機構</t>
  </si>
  <si>
    <t>東北信市町村交通災害共済事務組合</t>
  </si>
  <si>
    <t>佐久市・北佐久郡環境施設組合</t>
  </si>
  <si>
    <t>軽井沢町振興公社</t>
    <rPh sb="0" eb="3">
      <t>カルイザワ</t>
    </rPh>
    <rPh sb="3" eb="4">
      <t>マチ</t>
    </rPh>
    <rPh sb="4" eb="6">
      <t>シンコウ</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</si>
</sst>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2E6C-406B-97FD-D80502557E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92440</c:v>
                </c:pt>
                <c:pt idx="1">
                  <c:v>86540</c:v>
                </c:pt>
                <c:pt idx="2">
                  <c:v>88238</c:v>
                </c:pt>
                <c:pt idx="3">
                  <c:v>70366</c:v>
                </c:pt>
                <c:pt idx="4">
                  <c:v>84175</c:v>
                </c:pt>
              </c:numCache>
            </c:numRef>
          </c:val>
          <c:smooth val="0"/>
          <c:extLst>
            <c:ext xmlns:c16="http://schemas.microsoft.com/office/drawing/2014/chart" uri="{C3380CC4-5D6E-409C-BE32-E72D297353CC}">
              <c16:uniqueId val="{00000001-2E6C-406B-97FD-D80502557E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c:v>
                </c:pt>
                <c:pt idx="1">
                  <c:v>7.67</c:v>
                </c:pt>
                <c:pt idx="2">
                  <c:v>9.56</c:v>
                </c:pt>
                <c:pt idx="3">
                  <c:v>11.28</c:v>
                </c:pt>
                <c:pt idx="4">
                  <c:v>12.64</c:v>
                </c:pt>
              </c:numCache>
            </c:numRef>
          </c:val>
          <c:extLst>
            <c:ext xmlns:c16="http://schemas.microsoft.com/office/drawing/2014/chart" uri="{C3380CC4-5D6E-409C-BE32-E72D297353CC}">
              <c16:uniqueId val="{00000000-0623-401C-8341-5E970E64A7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40.94</c:v>
                </c:pt>
                <c:pt idx="1">
                  <c:v>44.56</c:v>
                </c:pt>
                <c:pt idx="2">
                  <c:v>45.26</c:v>
                </c:pt>
                <c:pt idx="3">
                  <c:v>46.69</c:v>
                </c:pt>
                <c:pt idx="4">
                  <c:v>53.41</c:v>
                </c:pt>
              </c:numCache>
            </c:numRef>
          </c:val>
          <c:extLst>
            <c:ext xmlns:c16="http://schemas.microsoft.com/office/drawing/2014/chart" uri="{C3380CC4-5D6E-409C-BE32-E72D297353CC}">
              <c16:uniqueId val="{00000001-0623-401C-8341-5E970E64A7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2.72</c:v>
                </c:pt>
                <c:pt idx="1">
                  <c:v>-0.42</c:v>
                </c:pt>
                <c:pt idx="2">
                  <c:v>3.32</c:v>
                </c:pt>
                <c:pt idx="3">
                  <c:v>11.36</c:v>
                </c:pt>
                <c:pt idx="4">
                  <c:v>-0.61</c:v>
                </c:pt>
              </c:numCache>
            </c:numRef>
          </c:val>
          <c:smooth val="0"/>
          <c:extLst>
            <c:ext xmlns:c16="http://schemas.microsoft.com/office/drawing/2014/chart" uri="{C3380CC4-5D6E-409C-BE32-E72D297353CC}">
              <c16:uniqueId val="{00000002-0623-401C-8341-5E970E64A7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0.49</c:v>
                </c:pt>
                <c:pt idx="2">
                  <c:v>#N/A</c:v>
                </c:pt>
                <c:pt idx="3">
                  <c:v>0.41</c:v>
                </c:pt>
                <c:pt idx="4">
                  <c:v>#N/A</c:v>
                </c:pt>
                <c:pt idx="5">
                  <c:v>0.34</c:v>
                </c:pt>
                <c:pt idx="6">
                  <c:v>#N/A</c:v>
                </c:pt>
                <c:pt idx="7">
                  <c:v>0.26</c:v>
                </c:pt>
                <c:pt idx="8">
                  <c:v>#N/A</c:v>
                </c:pt>
                <c:pt idx="9">
                  <c:v>0.05</c:v>
                </c:pt>
              </c:numCache>
            </c:numRef>
          </c:val>
          <c:extLst>
            <c:ext xmlns:c16="http://schemas.microsoft.com/office/drawing/2014/chart" uri="{C3380CC4-5D6E-409C-BE32-E72D297353CC}">
              <c16:uniqueId val="{00000000-F9B5-4547-A49F-6EFF025AB8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B5-4547-A49F-6EFF025AB865}"/>
            </c:ext>
          </c:extLst>
        </c:ser>
        <c:ser>
          <c:idx val="2"/>
          <c:order val="2"/>
          <c:tx>
            <c:strRef>
              <c:f>データシート!$A$29</c:f>
              <c:strCache>
                <c:ptCount val="1"/>
                <c:pt idx="0">
                  <c:v>軽井沢町農業集落排水事業特別会計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0.02</c:v>
                </c:pt>
                <c:pt idx="4">
                  <c:v>#N/A</c:v>
                </c:pt>
                <c:pt idx="5">
                  <c:v>0.06</c:v>
                </c:pt>
                <c:pt idx="6">
                  <c:v>#N/A</c:v>
                </c:pt>
                <c:pt idx="7">
                  <c:v>0.05</c:v>
                </c:pt>
                <c:pt idx="8">
                  <c:v>#N/A</c:v>
                </c:pt>
                <c:pt idx="9">
                  <c:v>7.0000000000000007E-2</c:v>
                </c:pt>
              </c:numCache>
            </c:numRef>
          </c:val>
          <c:extLst>
            <c:ext xmlns:c16="http://schemas.microsoft.com/office/drawing/2014/chart" uri="{C3380CC4-5D6E-409C-BE32-E72D297353CC}">
              <c16:uniqueId val="{00000002-F9B5-4547-A49F-6EFF025AB865}"/>
            </c:ext>
          </c:extLst>
        </c:ser>
        <c:ser>
          <c:idx val="3"/>
          <c:order val="3"/>
          <c:tx>
            <c:strRef>
              <c:f>データシート!$A$30</c:f>
              <c:strCache>
                <c:ptCount val="1"/>
                <c:pt idx="0">
                  <c:v>軽井沢町駐車場特別会計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0.13</c:v>
                </c:pt>
                <c:pt idx="4">
                  <c:v>#N/A</c:v>
                </c:pt>
                <c:pt idx="5">
                  <c:v>0.09</c:v>
                </c:pt>
                <c:pt idx="6">
                  <c:v>#N/A</c:v>
                </c:pt>
                <c:pt idx="7">
                  <c:v>0.09</c:v>
                </c:pt>
                <c:pt idx="8">
                  <c:v>#N/A</c:v>
                </c:pt>
                <c:pt idx="9">
                  <c:v>0.18</c:v>
                </c:pt>
              </c:numCache>
            </c:numRef>
          </c:val>
          <c:extLst>
            <c:ext xmlns:c16="http://schemas.microsoft.com/office/drawing/2014/chart" uri="{C3380CC4-5D6E-409C-BE32-E72D297353CC}">
              <c16:uniqueId val="{00000003-F9B5-4547-A49F-6EFF025AB865}"/>
            </c:ext>
          </c:extLst>
        </c:ser>
        <c:ser>
          <c:idx val="4"/>
          <c:order val="4"/>
          <c:tx>
            <c:strRef>
              <c:f>データシート!$A$31</c:f>
              <c:strCache>
                <c:ptCount val="1"/>
                <c:pt idx="0">
                  <c:v>軽井沢町国民健康保険事業勘定特別会計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0.41</c:v>
                </c:pt>
                <c:pt idx="4">
                  <c:v>#N/A</c:v>
                </c:pt>
                <c:pt idx="5">
                  <c:v>0.3</c:v>
                </c:pt>
                <c:pt idx="6">
                  <c:v>#N/A</c:v>
                </c:pt>
                <c:pt idx="7">
                  <c:v>0.11</c:v>
                </c:pt>
                <c:pt idx="8">
                  <c:v>#N/A</c:v>
                </c:pt>
                <c:pt idx="9">
                  <c:v>0.48</c:v>
                </c:pt>
              </c:numCache>
            </c:numRef>
          </c:val>
          <c:extLst>
            <c:ext xmlns:c16="http://schemas.microsoft.com/office/drawing/2014/chart" uri="{C3380CC4-5D6E-409C-BE32-E72D297353CC}">
              <c16:uniqueId val="{00000004-F9B5-4547-A49F-6EFF025AB865}"/>
            </c:ext>
          </c:extLst>
        </c:ser>
        <c:ser>
          <c:idx val="5"/>
          <c:order val="5"/>
          <c:tx>
            <c:strRef>
              <c:f>データシート!$A$32</c:f>
              <c:strCache>
                <c:ptCount val="1"/>
                <c:pt idx="0">
                  <c:v>軽井沢町公共下水道事業特別会計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0.4</c:v>
                </c:pt>
                <c:pt idx="4">
                  <c:v>#N/A</c:v>
                </c:pt>
                <c:pt idx="5">
                  <c:v>0.45</c:v>
                </c:pt>
                <c:pt idx="6">
                  <c:v>#N/A</c:v>
                </c:pt>
                <c:pt idx="7">
                  <c:v>0.55000000000000004</c:v>
                </c:pt>
                <c:pt idx="8">
                  <c:v>#N/A</c:v>
                </c:pt>
                <c:pt idx="9">
                  <c:v>0.94</c:v>
                </c:pt>
              </c:numCache>
            </c:numRef>
          </c:val>
          <c:extLst>
            <c:ext xmlns:c16="http://schemas.microsoft.com/office/drawing/2014/chart" uri="{C3380CC4-5D6E-409C-BE32-E72D297353CC}">
              <c16:uniqueId val="{00000005-F9B5-4547-A49F-6EFF025AB865}"/>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1.06</c:v>
                </c:pt>
                <c:pt idx="4">
                  <c:v>#N/A</c:v>
                </c:pt>
                <c:pt idx="5">
                  <c:v>0.81</c:v>
                </c:pt>
                <c:pt idx="6">
                  <c:v>#N/A</c:v>
                </c:pt>
                <c:pt idx="7">
                  <c:v>0.63</c:v>
                </c:pt>
                <c:pt idx="8">
                  <c:v>#N/A</c:v>
                </c:pt>
                <c:pt idx="9">
                  <c:v>1.43</c:v>
                </c:pt>
              </c:numCache>
            </c:numRef>
          </c:val>
          <c:extLst>
            <c:ext xmlns:c16="http://schemas.microsoft.com/office/drawing/2014/chart" uri="{C3380CC4-5D6E-409C-BE32-E72D297353CC}">
              <c16:uniqueId val="{00000006-F9B5-4547-A49F-6EFF025AB865}"/>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5.68</c:v>
                </c:pt>
                <c:pt idx="2">
                  <c:v>#N/A</c:v>
                </c:pt>
                <c:pt idx="3">
                  <c:v>4.66</c:v>
                </c:pt>
                <c:pt idx="4">
                  <c:v>#N/A</c:v>
                </c:pt>
                <c:pt idx="5">
                  <c:v>5.35</c:v>
                </c:pt>
                <c:pt idx="6">
                  <c:v>#N/A</c:v>
                </c:pt>
                <c:pt idx="7">
                  <c:v>4.63</c:v>
                </c:pt>
                <c:pt idx="8">
                  <c:v>#N/A</c:v>
                </c:pt>
                <c:pt idx="9">
                  <c:v>2.0699999999999998</c:v>
                </c:pt>
              </c:numCache>
            </c:numRef>
          </c:val>
          <c:extLst>
            <c:ext xmlns:c16="http://schemas.microsoft.com/office/drawing/2014/chart" uri="{C3380CC4-5D6E-409C-BE32-E72D297353CC}">
              <c16:uniqueId val="{00000007-F9B5-4547-A49F-6EFF025AB865}"/>
            </c:ext>
          </c:extLst>
        </c:ser>
        <c:ser>
          <c:idx val="8"/>
          <c:order val="8"/>
          <c:tx>
            <c:strRef>
              <c:f>データシート!$A$35</c:f>
              <c:strCache>
                <c:ptCount val="1"/>
                <c:pt idx="0">
                  <c:v>軽井沢町水道事業会計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13.8</c:v>
                </c:pt>
                <c:pt idx="2">
                  <c:v>#N/A</c:v>
                </c:pt>
                <c:pt idx="3">
                  <c:v>13.1</c:v>
                </c:pt>
                <c:pt idx="4">
                  <c:v>#N/A</c:v>
                </c:pt>
                <c:pt idx="5">
                  <c:v>13.49</c:v>
                </c:pt>
                <c:pt idx="6">
                  <c:v>#N/A</c:v>
                </c:pt>
                <c:pt idx="7">
                  <c:v>9.5500000000000007</c:v>
                </c:pt>
                <c:pt idx="8">
                  <c:v>#N/A</c:v>
                </c:pt>
                <c:pt idx="9">
                  <c:v>10.36</c:v>
                </c:pt>
              </c:numCache>
            </c:numRef>
          </c:val>
          <c:extLst>
            <c:ext xmlns:c16="http://schemas.microsoft.com/office/drawing/2014/chart" uri="{C3380CC4-5D6E-409C-BE32-E72D297353CC}">
              <c16:uniqueId val="{00000008-F9B5-4547-A49F-6EFF025AB8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c:v>
                </c:pt>
                <c:pt idx="2">
                  <c:v>#N/A</c:v>
                </c:pt>
                <c:pt idx="3">
                  <c:v>7.97</c:v>
                </c:pt>
                <c:pt idx="4">
                  <c:v>#N/A</c:v>
                </c:pt>
                <c:pt idx="5">
                  <c:v>9.5500000000000007</c:v>
                </c:pt>
                <c:pt idx="6">
                  <c:v>#N/A</c:v>
                </c:pt>
                <c:pt idx="7">
                  <c:v>11.27</c:v>
                </c:pt>
                <c:pt idx="8">
                  <c:v>#N/A</c:v>
                </c:pt>
                <c:pt idx="9">
                  <c:v>12.64</c:v>
                </c:pt>
              </c:numCache>
            </c:numRef>
          </c:val>
          <c:extLst>
            <c:ext xmlns:c16="http://schemas.microsoft.com/office/drawing/2014/chart" uri="{C3380CC4-5D6E-409C-BE32-E72D297353CC}">
              <c16:uniqueId val="{00000009-F9B5-4547-A49F-6EFF025AB8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816</c:v>
                </c:pt>
                <c:pt idx="5">
                  <c:v>816</c:v>
                </c:pt>
                <c:pt idx="8">
                  <c:v>826</c:v>
                </c:pt>
                <c:pt idx="11">
                  <c:v>801</c:v>
                </c:pt>
                <c:pt idx="14">
                  <c:v>700</c:v>
                </c:pt>
              </c:numCache>
            </c:numRef>
          </c:val>
          <c:extLst>
            <c:ext xmlns:c16="http://schemas.microsoft.com/office/drawing/2014/chart" uri="{C3380CC4-5D6E-409C-BE32-E72D297353CC}">
              <c16:uniqueId val="{00000000-41A8-4E05-BB2B-E64A798234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A8-4E05-BB2B-E64A798234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A8-4E05-BB2B-E64A798234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82</c:v>
                </c:pt>
                <c:pt idx="3">
                  <c:v>83</c:v>
                </c:pt>
                <c:pt idx="6">
                  <c:v>77</c:v>
                </c:pt>
                <c:pt idx="9">
                  <c:v>58</c:v>
                </c:pt>
                <c:pt idx="12">
                  <c:v>98</c:v>
                </c:pt>
              </c:numCache>
            </c:numRef>
          </c:val>
          <c:extLst>
            <c:ext xmlns:c16="http://schemas.microsoft.com/office/drawing/2014/chart" uri="{C3380CC4-5D6E-409C-BE32-E72D297353CC}">
              <c16:uniqueId val="{00000003-41A8-4E05-BB2B-E64A798234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326</c:v>
                </c:pt>
                <c:pt idx="3">
                  <c:v>382</c:v>
                </c:pt>
                <c:pt idx="6">
                  <c:v>389</c:v>
                </c:pt>
                <c:pt idx="9">
                  <c:v>349</c:v>
                </c:pt>
                <c:pt idx="12">
                  <c:v>339</c:v>
                </c:pt>
              </c:numCache>
            </c:numRef>
          </c:val>
          <c:extLst>
            <c:ext xmlns:c16="http://schemas.microsoft.com/office/drawing/2014/chart" uri="{C3380CC4-5D6E-409C-BE32-E72D297353CC}">
              <c16:uniqueId val="{00000004-41A8-4E05-BB2B-E64A798234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41A8-4E05-BB2B-E64A798234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A8-4E05-BB2B-E64A798234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427</c:v>
                </c:pt>
                <c:pt idx="3">
                  <c:v>460</c:v>
                </c:pt>
                <c:pt idx="6">
                  <c:v>474</c:v>
                </c:pt>
                <c:pt idx="9">
                  <c:v>490</c:v>
                </c:pt>
                <c:pt idx="12">
                  <c:v>470</c:v>
                </c:pt>
              </c:numCache>
            </c:numRef>
          </c:val>
          <c:extLst>
            <c:ext xmlns:c16="http://schemas.microsoft.com/office/drawing/2014/chart" uri="{C3380CC4-5D6E-409C-BE32-E72D297353CC}">
              <c16:uniqueId val="{00000007-41A8-4E05-BB2B-E64A798234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c:v>
                </c:pt>
                <c:pt idx="2">
                  <c:v>#N/A</c:v>
                </c:pt>
                <c:pt idx="3">
                  <c:v>#N/A</c:v>
                </c:pt>
                <c:pt idx="4">
                  <c:v>119</c:v>
                </c:pt>
                <c:pt idx="5">
                  <c:v>#N/A</c:v>
                </c:pt>
                <c:pt idx="6">
                  <c:v>#N/A</c:v>
                </c:pt>
                <c:pt idx="7">
                  <c:v>121</c:v>
                </c:pt>
                <c:pt idx="8">
                  <c:v>#N/A</c:v>
                </c:pt>
                <c:pt idx="9">
                  <c:v>#N/A</c:v>
                </c:pt>
                <c:pt idx="10">
                  <c:v>99</c:v>
                </c:pt>
                <c:pt idx="11">
                  <c:v>#N/A</c:v>
                </c:pt>
                <c:pt idx="12">
                  <c:v>#N/A</c:v>
                </c:pt>
                <c:pt idx="13">
                  <c:v>207</c:v>
                </c:pt>
                <c:pt idx="14">
                  <c:v>#N/A</c:v>
                </c:pt>
              </c:numCache>
            </c:numRef>
          </c:val>
          <c:smooth val="0"/>
          <c:extLst>
            <c:ext xmlns:c16="http://schemas.microsoft.com/office/drawing/2014/chart" uri="{C3380CC4-5D6E-409C-BE32-E72D297353CC}">
              <c16:uniqueId val="{00000008-41A8-4E05-BB2B-E64A798234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4869</c:v>
                </c:pt>
                <c:pt idx="5">
                  <c:v>3874</c:v>
                </c:pt>
                <c:pt idx="8">
                  <c:v>3964</c:v>
                </c:pt>
                <c:pt idx="11">
                  <c:v>3728</c:v>
                </c:pt>
                <c:pt idx="14">
                  <c:v>3452</c:v>
                </c:pt>
              </c:numCache>
            </c:numRef>
          </c:val>
          <c:extLst>
            <c:ext xmlns:c16="http://schemas.microsoft.com/office/drawing/2014/chart" uri="{C3380CC4-5D6E-409C-BE32-E72D297353CC}">
              <c16:uniqueId val="{00000000-F9FF-4EB9-9123-F33E7C18B6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2119</c:v>
                </c:pt>
                <c:pt idx="5">
                  <c:v>2212</c:v>
                </c:pt>
                <c:pt idx="8">
                  <c:v>1946</c:v>
                </c:pt>
                <c:pt idx="11">
                  <c:v>1753</c:v>
                </c:pt>
                <c:pt idx="14">
                  <c:v>1444</c:v>
                </c:pt>
              </c:numCache>
            </c:numRef>
          </c:val>
          <c:extLst>
            <c:ext xmlns:c16="http://schemas.microsoft.com/office/drawing/2014/chart" uri="{C3380CC4-5D6E-409C-BE32-E72D297353CC}">
              <c16:uniqueId val="{00000001-F9FF-4EB9-9123-F33E7C18B6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6859</c:v>
                </c:pt>
                <c:pt idx="5">
                  <c:v>7757</c:v>
                </c:pt>
                <c:pt idx="8">
                  <c:v>8318</c:v>
                </c:pt>
                <c:pt idx="11">
                  <c:v>9551</c:v>
                </c:pt>
                <c:pt idx="14">
                  <c:v>9241</c:v>
                </c:pt>
              </c:numCache>
            </c:numRef>
          </c:val>
          <c:extLst>
            <c:ext xmlns:c16="http://schemas.microsoft.com/office/drawing/2014/chart" uri="{C3380CC4-5D6E-409C-BE32-E72D297353CC}">
              <c16:uniqueId val="{00000002-F9FF-4EB9-9123-F33E7C18B6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FF-4EB9-9123-F33E7C18B6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FF-4EB9-9123-F33E7C18B6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FF-4EB9-9123-F33E7C18B6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1185</c:v>
                </c:pt>
                <c:pt idx="3">
                  <c:v>1694</c:v>
                </c:pt>
                <c:pt idx="6">
                  <c:v>1683</c:v>
                </c:pt>
                <c:pt idx="9">
                  <c:v>1544</c:v>
                </c:pt>
                <c:pt idx="12">
                  <c:v>1603</c:v>
                </c:pt>
              </c:numCache>
            </c:numRef>
          </c:val>
          <c:extLst>
            <c:ext xmlns:c16="http://schemas.microsoft.com/office/drawing/2014/chart" uri="{C3380CC4-5D6E-409C-BE32-E72D297353CC}">
              <c16:uniqueId val="{00000006-F9FF-4EB9-9123-F33E7C18B6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333</c:v>
                </c:pt>
                <c:pt idx="3">
                  <c:v>353</c:v>
                </c:pt>
                <c:pt idx="6">
                  <c:v>450</c:v>
                </c:pt>
                <c:pt idx="9">
                  <c:v>1161</c:v>
                </c:pt>
                <c:pt idx="12">
                  <c:v>1423</c:v>
                </c:pt>
              </c:numCache>
            </c:numRef>
          </c:val>
          <c:extLst>
            <c:ext xmlns:c16="http://schemas.microsoft.com/office/drawing/2014/chart" uri="{C3380CC4-5D6E-409C-BE32-E72D297353CC}">
              <c16:uniqueId val="{00000007-F9FF-4EB9-9123-F33E7C18B6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3307</c:v>
                </c:pt>
                <c:pt idx="3">
                  <c:v>2750</c:v>
                </c:pt>
                <c:pt idx="6">
                  <c:v>2584</c:v>
                </c:pt>
                <c:pt idx="9">
                  <c:v>2451</c:v>
                </c:pt>
                <c:pt idx="12">
                  <c:v>2204</c:v>
                </c:pt>
              </c:numCache>
            </c:numRef>
          </c:val>
          <c:extLst>
            <c:ext xmlns:c16="http://schemas.microsoft.com/office/drawing/2014/chart" uri="{C3380CC4-5D6E-409C-BE32-E72D297353CC}">
              <c16:uniqueId val="{00000008-F9FF-4EB9-9123-F33E7C18B6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F9FF-4EB9-9123-F33E7C18B6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4476</c:v>
                </c:pt>
                <c:pt idx="3">
                  <c:v>3818</c:v>
                </c:pt>
                <c:pt idx="6">
                  <c:v>3521</c:v>
                </c:pt>
                <c:pt idx="9">
                  <c:v>2963</c:v>
                </c:pt>
                <c:pt idx="12">
                  <c:v>2420</c:v>
                </c:pt>
              </c:numCache>
            </c:numRef>
          </c:val>
          <c:extLst>
            <c:ext xmlns:c16="http://schemas.microsoft.com/office/drawing/2014/chart" uri="{C3380CC4-5D6E-409C-BE32-E72D297353CC}">
              <c16:uniqueId val="{0000000A-F9FF-4EB9-9123-F33E7C18B6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FF-4EB9-9123-F33E7C18B6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4050</c:v>
                </c:pt>
                <c:pt idx="1">
                  <c:v>4913</c:v>
                </c:pt>
                <c:pt idx="2">
                  <c:v>4888</c:v>
                </c:pt>
              </c:numCache>
            </c:numRef>
          </c:val>
          <c:extLst>
            <c:ext xmlns:c16="http://schemas.microsoft.com/office/drawing/2014/chart" uri="{C3380CC4-5D6E-409C-BE32-E72D297353CC}">
              <c16:uniqueId val="{00000000-94EE-4A27-9994-95C03DDF60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89</c:v>
                </c:pt>
                <c:pt idx="1">
                  <c:v>89</c:v>
                </c:pt>
                <c:pt idx="2">
                  <c:v>90</c:v>
                </c:pt>
              </c:numCache>
            </c:numRef>
          </c:val>
          <c:extLst>
            <c:ext xmlns:c16="http://schemas.microsoft.com/office/drawing/2014/chart" uri="{C3380CC4-5D6E-409C-BE32-E72D297353CC}">
              <c16:uniqueId val="{00000001-94EE-4A27-9994-95C03DDF60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2906</c:v>
                </c:pt>
                <c:pt idx="1">
                  <c:v>3226</c:v>
                </c:pt>
                <c:pt idx="2">
                  <c:v>3034</c:v>
                </c:pt>
              </c:numCache>
            </c:numRef>
          </c:val>
          <c:extLst>
            <c:ext xmlns:c16="http://schemas.microsoft.com/office/drawing/2014/chart" uri="{C3380CC4-5D6E-409C-BE32-E72D297353CC}">
              <c16:uniqueId val="{00000002-94EE-4A27-9994-95C03DDF60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公営企業債については、地方債抑制による効果や償還終了に伴う減額傾向がみられる一方、一般会計では数年来継続してきた大型事業に係る多額の借入が続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き、令和２年度に病院事業においても借入を行ったが、都市公園事業等における起債の償還が終了したことで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算入公債費等は特定財源及び基準財政需要額に算入された公債費等であるが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、主な要因として特定財源が昨年度と比較し約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千円減、事業費補正により算入された公債費においても約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千円減となるだけでなく、基準財政収入額においても約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千円減となり実質公債費比率の分子が倍増となった。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年度から「さわやか軽井沢債（住民参加型市場公募債）」を５年間発行し、平成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年度から満期一括償還が開始。令和２年度までで満期一括償還が全て終わり、その後の発行等は計画されていないことから減債基金への積立ても令和元年度で終了となる。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将来の負担額を充当可能財源等が上回っているため、将来負担比率は算出されず良好な状態にあるといえる。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一般会計では、数年来続いてきた大型事業に係る多額の借入が続い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ていたが、都市公園事業等の起債償還が終了したこともあり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公営企業会計では、新規借入の抑制や償還完了に伴い、その財源とする公営企業等繰入見込額は減少傾向である。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一部事務組合における負担等については、新クリーンセンター周辺整備が未完了であることから、年々増加傾向である。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充当可能財源の大半は、財政調整基金やその他特定目的基金が占めており、中学校建設事業の完了により平成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多額の基金の取崩しが無く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上昇に転じて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新型コロナウイルス感染症対策事業に伴う財政調整基金の取崩しが増えたことで、５年ぶりに減少傾向へ転じた。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千万円の減額となっている。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近年続いてきた大型公共施設建設事業が終了し、財政調整基金残高も大型事業前と比較すると減少しているが、計画的に積立を行うことで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あったが、令和２年度より新型コロナウイルス感染症対策事業が本格化したことで、突発的な財政支出に対応するため、取崩しが多くなったことで、減少傾向に転じることとなった。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公共施設長寿命化計画に基づく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公共施設の維持管理・老朽化対策また、庁舎改築にも財源を必要とする見込みである。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また、近年異常気象による大規模災害が各地で発生し、突発的な災害に緊急対応するための財政調整基金の重要性が増しており、今後も計画的に積立を行っていく。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町税等の減収など不測の事態への対応に備え、また、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地方債残高とのバランスも考慮しつつ基金積立に努め、実質単年度収支の改善に努める。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・庁舎改築周辺整備事業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・下水道建設工事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・さわやか軽井沢ふるさと基金（ふるさと納税）</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・芸術・文化振興基金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・町民福祉施設</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・義務教育管理振興基金</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下水道建設工事基金は、令和元年度から約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億円の減少となったが、主な理由は下水道管路工事の事業実施に伴う繰出しによるものである。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町民福祉施設建設基金は、令和元年度から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億円の増加となったが、庁舎改築周辺整備に伴う複合型の福祉施設建設を見据えての積立による増である。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あくまでも使用目的が定められた性質の基金であるため、基金取り崩しに関しても適正事業の精査が求められる。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特に庁舎改築周辺整備事業については新型コロナウイルス感染症拡大の影響も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毎年３億円程度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の計画的な積立てが行えない見通しとなったため、今後については新型コロナウイルス感染症の動向を注視ししつつ、積立てを行っていく。</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下水道建設工事基金についても令和６年度まで下水道事業が計画されているため、計画的な積立を行っていく。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主な理由として、災害は無かったものの、令和２年度より本格化した新型コロナウイルス感染症対策事業に対応するため例年より取崩額が多かったことにより減少となった。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収束が見えない新型コロナウイルス感染症対策、自然災害等の突発的な財政支出に対応するため、計画的に積立ていく。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数年後に庁舎建て替えの工事を控えており、庁舎関係の基金積み立ても計画的に行わなければならないため、効率的な事業の執行に努め、財政調整基金へも安定的に積立を行えるようにする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主な理由は運用益によるものである。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今後の金利変動等の公債費の償還リスクに備え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地方債の償還計画に合わせ、計画的に積み立てを行っていく。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当町の財政力指数は類似団体を大きく上回ってはいるが、これは普通交付税の算定による数値であり、基準財政収入額は１万６千戸を超える別荘等の固定資産税等を含んで算定され、基準財政需要額は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１万８９９４人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58738</xdr:rowOff>
    </xdr:to>
    <xdr:cxnSp macro="">
      <xdr:nvCxnSpPr>
        <xdr:cNvPr id="72" name="直線コネクタ 71"/>
        <xdr:cNvCxnSpPr/>
      </xdr:nvCxnSpPr>
      <xdr:spPr>
        <a:xfrm>
          <a:off x="4114800" y="62208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149225</xdr:rowOff>
    </xdr:to>
    <xdr:cxnSp macro="">
      <xdr:nvCxnSpPr>
        <xdr:cNvPr id="75" name="直線コネクタ 74"/>
        <xdr:cNvCxnSpPr/>
      </xdr:nvCxnSpPr>
      <xdr:spPr>
        <a:xfrm flipV="1">
          <a:off x="3225800" y="62208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37</xdr:row>
      <xdr:rowOff>7938</xdr:rowOff>
    </xdr:to>
    <xdr:cxnSp macro="">
      <xdr:nvCxnSpPr>
        <xdr:cNvPr id="78" name="直線コネクタ 77"/>
        <xdr:cNvCxnSpPr/>
      </xdr:nvCxnSpPr>
      <xdr:spPr>
        <a:xfrm flipV="1">
          <a:off x="2336800" y="63214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7938</xdr:rowOff>
    </xdr:from>
    <xdr:to>
      <xdr:col>11</xdr:col>
      <xdr:colOff>31750</xdr:colOff>
      <xdr:row>37</xdr:row>
      <xdr:rowOff>17992</xdr:rowOff>
    </xdr:to>
    <xdr:cxnSp macro="">
      <xdr:nvCxnSpPr>
        <xdr:cNvPr id="81" name="直線コネクタ 80"/>
        <xdr:cNvCxnSpPr/>
      </xdr:nvCxnSpPr>
      <xdr:spPr>
        <a:xfrm flipV="1">
          <a:off x="1447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7938</xdr:rowOff>
    </xdr:from>
    <xdr:to>
      <xdr:col>23</xdr:col>
      <xdr:colOff>184150</xdr:colOff>
      <xdr:row>36</xdr:row>
      <xdr:rowOff>109538</xdr:rowOff>
    </xdr:to>
    <xdr:sp macro="" textlink="">
      <xdr:nvSpPr>
        <xdr:cNvPr id="91" name="楕円 90"/>
        <xdr:cNvSpPr/>
      </xdr:nvSpPr>
      <xdr:spPr>
        <a:xfrm>
          <a:off x="4902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100665</xdr:rowOff>
    </xdr:from>
    <xdr:ext cx="762000" cy="259045"/>
    <xdr:sp macro="" textlink="">
      <xdr:nvSpPr>
        <xdr:cNvPr id="92" name="財政力該当値テキスト"/>
        <xdr:cNvSpPr txBox="1"/>
      </xdr:nvSpPr>
      <xdr:spPr>
        <a:xfrm>
          <a:off x="5041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3" name="楕円 92"/>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4" name="テキスト ボックス 93"/>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5" name="楕円 94"/>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6" name="テキスト ボックス 95"/>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128588</xdr:rowOff>
    </xdr:from>
    <xdr:to>
      <xdr:col>11</xdr:col>
      <xdr:colOff>82550</xdr:colOff>
      <xdr:row>37</xdr:row>
      <xdr:rowOff>58738</xdr:rowOff>
    </xdr:to>
    <xdr:sp macro="" textlink="">
      <xdr:nvSpPr>
        <xdr:cNvPr id="97" name="楕円 96"/>
        <xdr:cNvSpPr/>
      </xdr:nvSpPr>
      <xdr:spPr>
        <a:xfrm>
          <a:off x="2286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68915</xdr:rowOff>
    </xdr:from>
    <xdr:ext cx="762000" cy="259045"/>
    <xdr:sp macro="" textlink="">
      <xdr:nvSpPr>
        <xdr:cNvPr id="98" name="テキスト ボックス 97"/>
        <xdr:cNvSpPr txBox="1"/>
      </xdr:nvSpPr>
      <xdr:spPr>
        <a:xfrm>
          <a:off x="1955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138642</xdr:rowOff>
    </xdr:from>
    <xdr:to>
      <xdr:col>7</xdr:col>
      <xdr:colOff>31750</xdr:colOff>
      <xdr:row>37</xdr:row>
      <xdr:rowOff>68792</xdr:rowOff>
    </xdr:to>
    <xdr:sp macro="" textlink="">
      <xdr:nvSpPr>
        <xdr:cNvPr id="99" name="楕円 98"/>
        <xdr:cNvSpPr/>
      </xdr:nvSpPr>
      <xdr:spPr>
        <a:xfrm>
          <a:off x="1397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78969</xdr:rowOff>
    </xdr:from>
    <xdr:ext cx="762000" cy="259045"/>
    <xdr:sp macro="" textlink="">
      <xdr:nvSpPr>
        <xdr:cNvPr id="100" name="テキスト ボックス 99"/>
        <xdr:cNvSpPr txBox="1"/>
      </xdr:nvSpPr>
      <xdr:spPr>
        <a:xfrm>
          <a:off x="1066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歳入において、令和元年度の財政力指数が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を超えたことで、令和２年度における歳入として大規模償却資産の課税権が県となり歳入が減少し、歳出においても、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地方公務員制度の改正による会計年度任用職員の導入により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前年対比で約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6,289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た結果、経常収支比率が増加した。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公債費は、地方債の発行抑制を行い新規借入が減少しているが、中学校建設に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起債の償還が始ま</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り、また、今後は新庁舎建設による新規起債の借入を控えているため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今後は増加傾向となる。災害や突発的な事象等による行政需要に応え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、事務の効率化を図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、経常収支比率の維持に取り組んでいく。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14515</xdr:rowOff>
    </xdr:to>
    <xdr:cxnSp macro="">
      <xdr:nvCxnSpPr>
        <xdr:cNvPr id="132" name="直線コネクタ 131"/>
        <xdr:cNvCxnSpPr/>
      </xdr:nvCxnSpPr>
      <xdr:spPr>
        <a:xfrm flipV="1">
          <a:off x="4953000" y="10240010"/>
          <a:ext cx="0" cy="1261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33" name="財政構造の弾力性最小値テキスト"/>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34" name="直線コネクタ 133"/>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5"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6" name="直線コネクタ 135"/>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20138</xdr:rowOff>
    </xdr:from>
    <xdr:to>
      <xdr:col>23</xdr:col>
      <xdr:colOff>133350</xdr:colOff>
      <xdr:row>60</xdr:row>
      <xdr:rowOff>39188</xdr:rowOff>
    </xdr:to>
    <xdr:cxnSp macro="">
      <xdr:nvCxnSpPr>
        <xdr:cNvPr id="137" name="直線コネクタ 136"/>
        <xdr:cNvCxnSpPr/>
      </xdr:nvCxnSpPr>
      <xdr:spPr>
        <a:xfrm>
          <a:off x="4114800" y="996423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8" name="財政構造の弾力性平均値テキスト"/>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9" name="フローチャート: 判断 138"/>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20138</xdr:rowOff>
    </xdr:from>
    <xdr:to>
      <xdr:col>19</xdr:col>
      <xdr:colOff>133350</xdr:colOff>
      <xdr:row>58</xdr:row>
      <xdr:rowOff>140788</xdr:rowOff>
    </xdr:to>
    <xdr:cxnSp macro="">
      <xdr:nvCxnSpPr>
        <xdr:cNvPr id="140" name="直線コネクタ 139"/>
        <xdr:cNvCxnSpPr/>
      </xdr:nvCxnSpPr>
      <xdr:spPr>
        <a:xfrm flipV="1">
          <a:off x="3225800" y="99642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139337</xdr:rowOff>
    </xdr:from>
    <xdr:to>
      <xdr:col>19</xdr:col>
      <xdr:colOff>184150</xdr:colOff>
      <xdr:row>64</xdr:row>
      <xdr:rowOff>69487</xdr:rowOff>
    </xdr:to>
    <xdr:sp macro="" textlink="">
      <xdr:nvSpPr>
        <xdr:cNvPr id="141" name="フローチャート: 判断 140"/>
        <xdr:cNvSpPr/>
      </xdr:nvSpPr>
      <xdr:spPr>
        <a:xfrm>
          <a:off x="4064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54264</xdr:rowOff>
    </xdr:from>
    <xdr:ext cx="736600" cy="259045"/>
    <xdr:sp macro="" textlink="">
      <xdr:nvSpPr>
        <xdr:cNvPr id="142" name="テキスト ボックス 141"/>
        <xdr:cNvSpPr txBox="1"/>
      </xdr:nvSpPr>
      <xdr:spPr>
        <a:xfrm>
          <a:off x="3733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75293</xdr:rowOff>
    </xdr:from>
    <xdr:to>
      <xdr:col>15</xdr:col>
      <xdr:colOff>82550</xdr:colOff>
      <xdr:row>58</xdr:row>
      <xdr:rowOff>140788</xdr:rowOff>
    </xdr:to>
    <xdr:cxnSp macro="">
      <xdr:nvCxnSpPr>
        <xdr:cNvPr id="143" name="直線コネクタ 142"/>
        <xdr:cNvCxnSpPr/>
      </xdr:nvCxnSpPr>
      <xdr:spPr>
        <a:xfrm>
          <a:off x="2336800" y="100193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4" name="フローチャート: 判断 143"/>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33581</xdr:rowOff>
    </xdr:from>
    <xdr:ext cx="762000" cy="259045"/>
    <xdr:sp macro="" textlink="">
      <xdr:nvSpPr>
        <xdr:cNvPr id="145" name="テキスト ボックス 144"/>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75293</xdr:rowOff>
    </xdr:from>
    <xdr:to>
      <xdr:col>11</xdr:col>
      <xdr:colOff>31750</xdr:colOff>
      <xdr:row>58</xdr:row>
      <xdr:rowOff>85634</xdr:rowOff>
    </xdr:to>
    <xdr:cxnSp macro="">
      <xdr:nvCxnSpPr>
        <xdr:cNvPr id="146" name="直線コネクタ 145"/>
        <xdr:cNvCxnSpPr/>
      </xdr:nvCxnSpPr>
      <xdr:spPr>
        <a:xfrm flipV="1">
          <a:off x="1447800" y="100193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101419</xdr:rowOff>
    </xdr:from>
    <xdr:to>
      <xdr:col>11</xdr:col>
      <xdr:colOff>82550</xdr:colOff>
      <xdr:row>64</xdr:row>
      <xdr:rowOff>31569</xdr:rowOff>
    </xdr:to>
    <xdr:sp macro="" textlink="">
      <xdr:nvSpPr>
        <xdr:cNvPr id="147" name="フローチャート: 判断 146"/>
        <xdr:cNvSpPr/>
      </xdr:nvSpPr>
      <xdr:spPr>
        <a:xfrm>
          <a:off x="2286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16346</xdr:rowOff>
    </xdr:from>
    <xdr:ext cx="762000" cy="259045"/>
    <xdr:sp macro="" textlink="">
      <xdr:nvSpPr>
        <xdr:cNvPr id="148" name="テキスト ボックス 147"/>
        <xdr:cNvSpPr txBox="1"/>
      </xdr:nvSpPr>
      <xdr:spPr>
        <a:xfrm>
          <a:off x="1955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84183</xdr:rowOff>
    </xdr:from>
    <xdr:to>
      <xdr:col>7</xdr:col>
      <xdr:colOff>31750</xdr:colOff>
      <xdr:row>64</xdr:row>
      <xdr:rowOff>14333</xdr:rowOff>
    </xdr:to>
    <xdr:sp macro="" textlink="">
      <xdr:nvSpPr>
        <xdr:cNvPr id="149" name="フローチャート: 判断 148"/>
        <xdr:cNvSpPr/>
      </xdr:nvSpPr>
      <xdr:spPr>
        <a:xfrm>
          <a:off x="1397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170560</xdr:rowOff>
    </xdr:from>
    <xdr:ext cx="762000" cy="259045"/>
    <xdr:sp macro="" textlink="">
      <xdr:nvSpPr>
        <xdr:cNvPr id="150" name="テキスト ボックス 149"/>
        <xdr:cNvSpPr txBox="1"/>
      </xdr:nvSpPr>
      <xdr:spPr>
        <a:xfrm>
          <a:off x="1066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6" name="楕円 155"/>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81115</xdr:rowOff>
    </xdr:from>
    <xdr:ext cx="762000" cy="259045"/>
    <xdr:sp macro="" textlink="">
      <xdr:nvSpPr>
        <xdr:cNvPr id="157" name="財政構造の弾力性該当値テキスト"/>
        <xdr:cNvSpPr txBox="1"/>
      </xdr:nvSpPr>
      <xdr:spPr>
        <a:xfrm>
          <a:off x="5041900" y="1019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140788</xdr:rowOff>
    </xdr:from>
    <xdr:to>
      <xdr:col>19</xdr:col>
      <xdr:colOff>184150</xdr:colOff>
      <xdr:row>58</xdr:row>
      <xdr:rowOff>70938</xdr:rowOff>
    </xdr:to>
    <xdr:sp macro="" textlink="">
      <xdr:nvSpPr>
        <xdr:cNvPr id="158" name="楕円 157"/>
        <xdr:cNvSpPr/>
      </xdr:nvSpPr>
      <xdr:spPr>
        <a:xfrm>
          <a:off x="4064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81115</xdr:rowOff>
    </xdr:from>
    <xdr:ext cx="736600" cy="259045"/>
    <xdr:sp macro="" textlink="">
      <xdr:nvSpPr>
        <xdr:cNvPr id="159" name="テキスト ボックス 158"/>
        <xdr:cNvSpPr txBox="1"/>
      </xdr:nvSpPr>
      <xdr:spPr>
        <a:xfrm>
          <a:off x="3733800" y="968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89988</xdr:rowOff>
    </xdr:from>
    <xdr:to>
      <xdr:col>15</xdr:col>
      <xdr:colOff>133350</xdr:colOff>
      <xdr:row>59</xdr:row>
      <xdr:rowOff>20138</xdr:rowOff>
    </xdr:to>
    <xdr:sp macro="" textlink="">
      <xdr:nvSpPr>
        <xdr:cNvPr id="160" name="楕円 159"/>
        <xdr:cNvSpPr/>
      </xdr:nvSpPr>
      <xdr:spPr>
        <a:xfrm>
          <a:off x="3175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30315</xdr:rowOff>
    </xdr:from>
    <xdr:ext cx="762000" cy="259045"/>
    <xdr:sp macro="" textlink="">
      <xdr:nvSpPr>
        <xdr:cNvPr id="161" name="テキスト ボックス 160"/>
        <xdr:cNvSpPr txBox="1"/>
      </xdr:nvSpPr>
      <xdr:spPr>
        <a:xfrm>
          <a:off x="2844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24493</xdr:rowOff>
    </xdr:from>
    <xdr:to>
      <xdr:col>11</xdr:col>
      <xdr:colOff>82550</xdr:colOff>
      <xdr:row>58</xdr:row>
      <xdr:rowOff>126093</xdr:rowOff>
    </xdr:to>
    <xdr:sp macro="" textlink="">
      <xdr:nvSpPr>
        <xdr:cNvPr id="162" name="楕円 161"/>
        <xdr:cNvSpPr/>
      </xdr:nvSpPr>
      <xdr:spPr>
        <a:xfrm>
          <a:off x="2286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136270</xdr:rowOff>
    </xdr:from>
    <xdr:ext cx="762000" cy="259045"/>
    <xdr:sp macro="" textlink="">
      <xdr:nvSpPr>
        <xdr:cNvPr id="163" name="テキスト ボックス 162"/>
        <xdr:cNvSpPr txBox="1"/>
      </xdr:nvSpPr>
      <xdr:spPr>
        <a:xfrm>
          <a:off x="1955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34834</xdr:rowOff>
    </xdr:from>
    <xdr:to>
      <xdr:col>7</xdr:col>
      <xdr:colOff>31750</xdr:colOff>
      <xdr:row>58</xdr:row>
      <xdr:rowOff>136434</xdr:rowOff>
    </xdr:to>
    <xdr:sp macro="" textlink="">
      <xdr:nvSpPr>
        <xdr:cNvPr id="164" name="楕円 163"/>
        <xdr:cNvSpPr/>
      </xdr:nvSpPr>
      <xdr:spPr>
        <a:xfrm>
          <a:off x="1397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146611</xdr:rowOff>
    </xdr:from>
    <xdr:ext cx="762000" cy="259045"/>
    <xdr:sp macro="" textlink="">
      <xdr:nvSpPr>
        <xdr:cNvPr id="165" name="テキスト ボックス 164"/>
        <xdr:cNvSpPr txBox="1"/>
      </xdr:nvSpPr>
      <xdr:spPr>
        <a:xfrm>
          <a:off x="1066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類似団体を上回っているのは、保健休養地として年間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万人の観光客や別荘滞在者に対する行政需要を基因とする部分が大きいと言える。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公共施設における個別施設計画や長寿命化計画の策定、新型コロナウイルス感染症流行に伴う経済対策として、地方創生臨時交付金を活用した商品券の発行事業等を行ったが、少額の交付金等では賄いきれず多額の一般財源による支出が生じたことから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5" name="直線コネクタ 194"/>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6"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7" name="直線コネクタ 196"/>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8"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9" name="直線コネクタ 198"/>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149289</xdr:rowOff>
    </xdr:from>
    <xdr:to>
      <xdr:col>23</xdr:col>
      <xdr:colOff>133350</xdr:colOff>
      <xdr:row>87</xdr:row>
      <xdr:rowOff>52160</xdr:rowOff>
    </xdr:to>
    <xdr:cxnSp macro="">
      <xdr:nvCxnSpPr>
        <xdr:cNvPr id="200" name="直線コネクタ 199"/>
        <xdr:cNvCxnSpPr/>
      </xdr:nvCxnSpPr>
      <xdr:spPr>
        <a:xfrm>
          <a:off x="4114800" y="14893989"/>
          <a:ext cx="8382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201"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2" name="フローチャート: 判断 201"/>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149289</xdr:rowOff>
    </xdr:from>
    <xdr:to>
      <xdr:col>19</xdr:col>
      <xdr:colOff>133350</xdr:colOff>
      <xdr:row>86</xdr:row>
      <xdr:rowOff>159617</xdr:rowOff>
    </xdr:to>
    <xdr:cxnSp macro="">
      <xdr:nvCxnSpPr>
        <xdr:cNvPr id="203" name="直線コネクタ 202"/>
        <xdr:cNvCxnSpPr/>
      </xdr:nvCxnSpPr>
      <xdr:spPr>
        <a:xfrm flipV="1">
          <a:off x="3225800" y="14893989"/>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4" name="フローチャート: 判断 203"/>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5" name="テキスト ボックス 204"/>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96050</xdr:rowOff>
    </xdr:from>
    <xdr:to>
      <xdr:col>15</xdr:col>
      <xdr:colOff>82550</xdr:colOff>
      <xdr:row>86</xdr:row>
      <xdr:rowOff>159617</xdr:rowOff>
    </xdr:to>
    <xdr:cxnSp macro="">
      <xdr:nvCxnSpPr>
        <xdr:cNvPr id="206" name="直線コネクタ 205"/>
        <xdr:cNvCxnSpPr/>
      </xdr:nvCxnSpPr>
      <xdr:spPr>
        <a:xfrm>
          <a:off x="2336800" y="14840750"/>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7" name="フローチャート: 判断 206"/>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8" name="テキスト ボックス 207"/>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67166</xdr:rowOff>
    </xdr:from>
    <xdr:to>
      <xdr:col>11</xdr:col>
      <xdr:colOff>31750</xdr:colOff>
      <xdr:row>86</xdr:row>
      <xdr:rowOff>96050</xdr:rowOff>
    </xdr:to>
    <xdr:cxnSp macro="">
      <xdr:nvCxnSpPr>
        <xdr:cNvPr id="209" name="直線コネクタ 208"/>
        <xdr:cNvCxnSpPr/>
      </xdr:nvCxnSpPr>
      <xdr:spPr>
        <a:xfrm>
          <a:off x="1447800" y="14811866"/>
          <a:ext cx="8890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10" name="フローチャート: 判断 209"/>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11" name="テキスト ボックス 210"/>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2" name="フローチャート: 判断 211"/>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3" name="テキスト ボックス 212"/>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1360</xdr:rowOff>
    </xdr:from>
    <xdr:to>
      <xdr:col>23</xdr:col>
      <xdr:colOff>184150</xdr:colOff>
      <xdr:row>87</xdr:row>
      <xdr:rowOff>102960</xdr:rowOff>
    </xdr:to>
    <xdr:sp macro="" textlink="">
      <xdr:nvSpPr>
        <xdr:cNvPr id="219" name="楕円 218"/>
        <xdr:cNvSpPr/>
      </xdr:nvSpPr>
      <xdr:spPr>
        <a:xfrm>
          <a:off x="4902200" y="14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144887</xdr:rowOff>
    </xdr:from>
    <xdr:ext cx="762000" cy="259045"/>
    <xdr:sp macro="" textlink="">
      <xdr:nvSpPr>
        <xdr:cNvPr id="220" name="人件費・物件費等の状況該当値テキスト"/>
        <xdr:cNvSpPr txBox="1"/>
      </xdr:nvSpPr>
      <xdr:spPr>
        <a:xfrm>
          <a:off x="5041900" y="1488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98489</xdr:rowOff>
    </xdr:from>
    <xdr:to>
      <xdr:col>19</xdr:col>
      <xdr:colOff>184150</xdr:colOff>
      <xdr:row>87</xdr:row>
      <xdr:rowOff>28639</xdr:rowOff>
    </xdr:to>
    <xdr:sp macro="" textlink="">
      <xdr:nvSpPr>
        <xdr:cNvPr id="221" name="楕円 220"/>
        <xdr:cNvSpPr/>
      </xdr:nvSpPr>
      <xdr:spPr>
        <a:xfrm>
          <a:off x="4064000" y="14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13416</xdr:rowOff>
    </xdr:from>
    <xdr:ext cx="736600" cy="259045"/>
    <xdr:sp macro="" textlink="">
      <xdr:nvSpPr>
        <xdr:cNvPr id="222" name="テキスト ボックス 221"/>
        <xdr:cNvSpPr txBox="1"/>
      </xdr:nvSpPr>
      <xdr:spPr>
        <a:xfrm>
          <a:off x="3733800" y="1492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108817</xdr:rowOff>
    </xdr:from>
    <xdr:to>
      <xdr:col>15</xdr:col>
      <xdr:colOff>133350</xdr:colOff>
      <xdr:row>87</xdr:row>
      <xdr:rowOff>38967</xdr:rowOff>
    </xdr:to>
    <xdr:sp macro="" textlink="">
      <xdr:nvSpPr>
        <xdr:cNvPr id="223" name="楕円 222"/>
        <xdr:cNvSpPr/>
      </xdr:nvSpPr>
      <xdr:spPr>
        <a:xfrm>
          <a:off x="3175000" y="148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23744</xdr:rowOff>
    </xdr:from>
    <xdr:ext cx="762000" cy="259045"/>
    <xdr:sp macro="" textlink="">
      <xdr:nvSpPr>
        <xdr:cNvPr id="224" name="テキスト ボックス 223"/>
        <xdr:cNvSpPr txBox="1"/>
      </xdr:nvSpPr>
      <xdr:spPr>
        <a:xfrm>
          <a:off x="2844800" y="1493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45250</xdr:rowOff>
    </xdr:from>
    <xdr:to>
      <xdr:col>11</xdr:col>
      <xdr:colOff>82550</xdr:colOff>
      <xdr:row>86</xdr:row>
      <xdr:rowOff>146850</xdr:rowOff>
    </xdr:to>
    <xdr:sp macro="" textlink="">
      <xdr:nvSpPr>
        <xdr:cNvPr id="225" name="楕円 224"/>
        <xdr:cNvSpPr/>
      </xdr:nvSpPr>
      <xdr:spPr>
        <a:xfrm>
          <a:off x="2286000" y="14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131627</xdr:rowOff>
    </xdr:from>
    <xdr:ext cx="762000" cy="259045"/>
    <xdr:sp macro="" textlink="">
      <xdr:nvSpPr>
        <xdr:cNvPr id="226" name="テキスト ボックス 225"/>
        <xdr:cNvSpPr txBox="1"/>
      </xdr:nvSpPr>
      <xdr:spPr>
        <a:xfrm>
          <a:off x="1955800" y="148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16366</xdr:rowOff>
    </xdr:from>
    <xdr:to>
      <xdr:col>7</xdr:col>
      <xdr:colOff>31750</xdr:colOff>
      <xdr:row>86</xdr:row>
      <xdr:rowOff>117966</xdr:rowOff>
    </xdr:to>
    <xdr:sp macro="" textlink="">
      <xdr:nvSpPr>
        <xdr:cNvPr id="227" name="楕円 226"/>
        <xdr:cNvSpPr/>
      </xdr:nvSpPr>
      <xdr:spPr>
        <a:xfrm>
          <a:off x="1397000" y="14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102743</xdr:rowOff>
    </xdr:from>
    <xdr:ext cx="762000" cy="259045"/>
    <xdr:sp macro="" textlink="">
      <xdr:nvSpPr>
        <xdr:cNvPr id="228" name="テキスト ボックス 227"/>
        <xdr:cNvSpPr txBox="1"/>
      </xdr:nvSpPr>
      <xdr:spPr>
        <a:xfrm>
          <a:off x="1066800" y="1484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類似団体平均値と同程度となっているが、今後も時代の流れに即した人員の適正化を図り、特殊能力や職責に応じた職給制度の取組を進めていく。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4" name="直線コネクタ 24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5" name="テキスト ボックス 24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6" name="直線コネクタ 24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7" name="テキスト ボックス 24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8" name="直線コネクタ 24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9" name="テキスト ボックス 24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0" name="直線コネクタ 24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1" name="テキスト ボックス 25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5" name="直線コネクタ 254"/>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6"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7" name="直線コネクタ 256"/>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8"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9" name="直線コネクタ 258"/>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135637</xdr:rowOff>
    </xdr:from>
    <xdr:to>
      <xdr:col>81</xdr:col>
      <xdr:colOff>44450</xdr:colOff>
      <xdr:row>85</xdr:row>
      <xdr:rowOff>60706</xdr:rowOff>
    </xdr:to>
    <xdr:cxnSp macro="">
      <xdr:nvCxnSpPr>
        <xdr:cNvPr id="260" name="直線コネクタ 259"/>
        <xdr:cNvCxnSpPr/>
      </xdr:nvCxnSpPr>
      <xdr:spPr>
        <a:xfrm flipV="1">
          <a:off x="16179800" y="145374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61"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2" name="フローチャート: 判断 261"/>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41402</xdr:rowOff>
    </xdr:from>
    <xdr:to>
      <xdr:col>77</xdr:col>
      <xdr:colOff>44450</xdr:colOff>
      <xdr:row>85</xdr:row>
      <xdr:rowOff>60706</xdr:rowOff>
    </xdr:to>
    <xdr:cxnSp macro="">
      <xdr:nvCxnSpPr>
        <xdr:cNvPr id="263" name="直線コネクタ 262"/>
        <xdr:cNvCxnSpPr/>
      </xdr:nvCxnSpPr>
      <xdr:spPr>
        <a:xfrm>
          <a:off x="15290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4" name="フローチャート: 判断 263"/>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5" name="テキスト ボックス 264"/>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41402</xdr:rowOff>
    </xdr:from>
    <xdr:to>
      <xdr:col>72</xdr:col>
      <xdr:colOff>203200</xdr:colOff>
      <xdr:row>85</xdr:row>
      <xdr:rowOff>60706</xdr:rowOff>
    </xdr:to>
    <xdr:cxnSp macro="">
      <xdr:nvCxnSpPr>
        <xdr:cNvPr id="266" name="直線コネクタ 265"/>
        <xdr:cNvCxnSpPr/>
      </xdr:nvCxnSpPr>
      <xdr:spPr>
        <a:xfrm flipV="1">
          <a:off x="14401800" y="1461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7" name="フローチャート: 判断 266"/>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8" name="テキスト ボックス 267"/>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22098</xdr:rowOff>
    </xdr:from>
    <xdr:to>
      <xdr:col>68</xdr:col>
      <xdr:colOff>152400</xdr:colOff>
      <xdr:row>85</xdr:row>
      <xdr:rowOff>60706</xdr:rowOff>
    </xdr:to>
    <xdr:cxnSp macro="">
      <xdr:nvCxnSpPr>
        <xdr:cNvPr id="269" name="直線コネクタ 268"/>
        <xdr:cNvCxnSpPr/>
      </xdr:nvCxnSpPr>
      <xdr:spPr>
        <a:xfrm>
          <a:off x="13512800" y="1459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70" name="フローチャート: 判断 269"/>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71" name="テキスト ボックス 270"/>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2" name="フローチャート: 判断 271"/>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3" name="テキスト ボックス 272"/>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79" name="楕円 278"/>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101364</xdr:rowOff>
    </xdr:from>
    <xdr:ext cx="762000" cy="259045"/>
    <xdr:sp macro="" textlink="">
      <xdr:nvSpPr>
        <xdr:cNvPr id="280" name="給与水準   （国との比較）該当値テキスト"/>
        <xdr:cNvSpPr txBox="1"/>
      </xdr:nvSpPr>
      <xdr:spPr>
        <a:xfrm>
          <a:off x="17106900" y="143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9906</xdr:rowOff>
    </xdr:from>
    <xdr:to>
      <xdr:col>77</xdr:col>
      <xdr:colOff>95250</xdr:colOff>
      <xdr:row>85</xdr:row>
      <xdr:rowOff>111506</xdr:rowOff>
    </xdr:to>
    <xdr:sp macro="" textlink="">
      <xdr:nvSpPr>
        <xdr:cNvPr id="281" name="楕円 280"/>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96283</xdr:rowOff>
    </xdr:from>
    <xdr:ext cx="736600" cy="259045"/>
    <xdr:sp macro="" textlink="">
      <xdr:nvSpPr>
        <xdr:cNvPr id="282" name="テキスト ボックス 281"/>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162052</xdr:rowOff>
    </xdr:from>
    <xdr:to>
      <xdr:col>73</xdr:col>
      <xdr:colOff>44450</xdr:colOff>
      <xdr:row>85</xdr:row>
      <xdr:rowOff>92202</xdr:rowOff>
    </xdr:to>
    <xdr:sp macro="" textlink="">
      <xdr:nvSpPr>
        <xdr:cNvPr id="283" name="楕円 282"/>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76979</xdr:rowOff>
    </xdr:from>
    <xdr:ext cx="762000" cy="259045"/>
    <xdr:sp macro="" textlink="">
      <xdr:nvSpPr>
        <xdr:cNvPr id="284" name="テキスト ボックス 283"/>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9906</xdr:rowOff>
    </xdr:from>
    <xdr:to>
      <xdr:col>68</xdr:col>
      <xdr:colOff>203200</xdr:colOff>
      <xdr:row>85</xdr:row>
      <xdr:rowOff>111506</xdr:rowOff>
    </xdr:to>
    <xdr:sp macro="" textlink="">
      <xdr:nvSpPr>
        <xdr:cNvPr id="285" name="楕円 284"/>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96283</xdr:rowOff>
    </xdr:from>
    <xdr:ext cx="762000" cy="259045"/>
    <xdr:sp macro="" textlink="">
      <xdr:nvSpPr>
        <xdr:cNvPr id="286" name="テキスト ボックス 285"/>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142748</xdr:rowOff>
    </xdr:from>
    <xdr:to>
      <xdr:col>64</xdr:col>
      <xdr:colOff>152400</xdr:colOff>
      <xdr:row>85</xdr:row>
      <xdr:rowOff>72898</xdr:rowOff>
    </xdr:to>
    <xdr:sp macro="" textlink="">
      <xdr:nvSpPr>
        <xdr:cNvPr id="287" name="楕円 286"/>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57675</xdr:rowOff>
    </xdr:from>
    <xdr:ext cx="762000" cy="259045"/>
    <xdr:sp macro="" textlink="">
      <xdr:nvSpPr>
        <xdr:cNvPr id="288" name="テキスト ボックス 287"/>
        <xdr:cNvSpPr txBox="1"/>
      </xdr:nvSpPr>
      <xdr:spPr>
        <a:xfrm>
          <a:off x="13131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を抑制してきたが、今後、少子高齢化へ向けた子育て・介護の環境整備のための人員配置による増加、会計年度任用職員制度により更なる職員数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8" name="直線コネクタ 317"/>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9"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20" name="直線コネクタ 319"/>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21"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2" name="直線コネクタ 321"/>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19121</xdr:rowOff>
    </xdr:from>
    <xdr:to>
      <xdr:col>81</xdr:col>
      <xdr:colOff>44450</xdr:colOff>
      <xdr:row>63</xdr:row>
      <xdr:rowOff>45931</xdr:rowOff>
    </xdr:to>
    <xdr:cxnSp macro="">
      <xdr:nvCxnSpPr>
        <xdr:cNvPr id="323" name="直線コネクタ 322"/>
        <xdr:cNvCxnSpPr/>
      </xdr:nvCxnSpPr>
      <xdr:spPr>
        <a:xfrm flipV="1">
          <a:off x="16179800" y="10820471"/>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4"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5" name="フローチャート: 判断 324"/>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21802</xdr:rowOff>
    </xdr:from>
    <xdr:to>
      <xdr:col>77</xdr:col>
      <xdr:colOff>44450</xdr:colOff>
      <xdr:row>63</xdr:row>
      <xdr:rowOff>45931</xdr:rowOff>
    </xdr:to>
    <xdr:cxnSp macro="">
      <xdr:nvCxnSpPr>
        <xdr:cNvPr id="326" name="直線コネクタ 325"/>
        <xdr:cNvCxnSpPr/>
      </xdr:nvCxnSpPr>
      <xdr:spPr>
        <a:xfrm>
          <a:off x="15290800" y="1082315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7" name="フローチャート: 判断 326"/>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8" name="テキスト ボックス 327"/>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21802</xdr:rowOff>
    </xdr:from>
    <xdr:to>
      <xdr:col>72</xdr:col>
      <xdr:colOff>203200</xdr:colOff>
      <xdr:row>63</xdr:row>
      <xdr:rowOff>31186</xdr:rowOff>
    </xdr:to>
    <xdr:cxnSp macro="">
      <xdr:nvCxnSpPr>
        <xdr:cNvPr id="329" name="直線コネクタ 328"/>
        <xdr:cNvCxnSpPr/>
      </xdr:nvCxnSpPr>
      <xdr:spPr>
        <a:xfrm flipV="1">
          <a:off x="14401800" y="1082315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30" name="フローチャート: 判断 329"/>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31" name="テキスト ボックス 330"/>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31186</xdr:rowOff>
    </xdr:from>
    <xdr:to>
      <xdr:col>68</xdr:col>
      <xdr:colOff>152400</xdr:colOff>
      <xdr:row>63</xdr:row>
      <xdr:rowOff>49954</xdr:rowOff>
    </xdr:to>
    <xdr:cxnSp macro="">
      <xdr:nvCxnSpPr>
        <xdr:cNvPr id="332" name="直線コネクタ 331"/>
        <xdr:cNvCxnSpPr/>
      </xdr:nvCxnSpPr>
      <xdr:spPr>
        <a:xfrm flipV="1">
          <a:off x="13512800" y="1083253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3" name="フローチャート: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4" name="テキスト ボックス 33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5" name="フローチャート: 判断 334"/>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6" name="テキスト ボックス 335"/>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139771</xdr:rowOff>
    </xdr:from>
    <xdr:to>
      <xdr:col>81</xdr:col>
      <xdr:colOff>95250</xdr:colOff>
      <xdr:row>63</xdr:row>
      <xdr:rowOff>69921</xdr:rowOff>
    </xdr:to>
    <xdr:sp macro="" textlink="">
      <xdr:nvSpPr>
        <xdr:cNvPr id="342" name="楕円 341"/>
        <xdr:cNvSpPr/>
      </xdr:nvSpPr>
      <xdr:spPr>
        <a:xfrm>
          <a:off x="16967200" y="107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111848</xdr:rowOff>
    </xdr:from>
    <xdr:ext cx="762000" cy="259045"/>
    <xdr:sp macro="" textlink="">
      <xdr:nvSpPr>
        <xdr:cNvPr id="343" name="定員管理の状況該当値テキスト"/>
        <xdr:cNvSpPr txBox="1"/>
      </xdr:nvSpPr>
      <xdr:spPr>
        <a:xfrm>
          <a:off x="17106900" y="107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166581</xdr:rowOff>
    </xdr:from>
    <xdr:to>
      <xdr:col>77</xdr:col>
      <xdr:colOff>95250</xdr:colOff>
      <xdr:row>63</xdr:row>
      <xdr:rowOff>96731</xdr:rowOff>
    </xdr:to>
    <xdr:sp macro="" textlink="">
      <xdr:nvSpPr>
        <xdr:cNvPr id="344" name="楕円 343"/>
        <xdr:cNvSpPr/>
      </xdr:nvSpPr>
      <xdr:spPr>
        <a:xfrm>
          <a:off x="16129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81508</xdr:rowOff>
    </xdr:from>
    <xdr:ext cx="736600" cy="259045"/>
    <xdr:sp macro="" textlink="">
      <xdr:nvSpPr>
        <xdr:cNvPr id="345" name="テキスト ボックス 344"/>
        <xdr:cNvSpPr txBox="1"/>
      </xdr:nvSpPr>
      <xdr:spPr>
        <a:xfrm>
          <a:off x="15798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142452</xdr:rowOff>
    </xdr:from>
    <xdr:to>
      <xdr:col>73</xdr:col>
      <xdr:colOff>44450</xdr:colOff>
      <xdr:row>63</xdr:row>
      <xdr:rowOff>72602</xdr:rowOff>
    </xdr:to>
    <xdr:sp macro="" textlink="">
      <xdr:nvSpPr>
        <xdr:cNvPr id="346" name="楕円 345"/>
        <xdr:cNvSpPr/>
      </xdr:nvSpPr>
      <xdr:spPr>
        <a:xfrm>
          <a:off x="15240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57379</xdr:rowOff>
    </xdr:from>
    <xdr:ext cx="762000" cy="259045"/>
    <xdr:sp macro="" textlink="">
      <xdr:nvSpPr>
        <xdr:cNvPr id="347" name="テキスト ボックス 346"/>
        <xdr:cNvSpPr txBox="1"/>
      </xdr:nvSpPr>
      <xdr:spPr>
        <a:xfrm>
          <a:off x="14909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151836</xdr:rowOff>
    </xdr:from>
    <xdr:to>
      <xdr:col>68</xdr:col>
      <xdr:colOff>203200</xdr:colOff>
      <xdr:row>63</xdr:row>
      <xdr:rowOff>81986</xdr:rowOff>
    </xdr:to>
    <xdr:sp macro="" textlink="">
      <xdr:nvSpPr>
        <xdr:cNvPr id="348" name="楕円 347"/>
        <xdr:cNvSpPr/>
      </xdr:nvSpPr>
      <xdr:spPr>
        <a:xfrm>
          <a:off x="14351000" y="10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66763</xdr:rowOff>
    </xdr:from>
    <xdr:ext cx="762000" cy="259045"/>
    <xdr:sp macro="" textlink="">
      <xdr:nvSpPr>
        <xdr:cNvPr id="349" name="テキスト ボックス 348"/>
        <xdr:cNvSpPr txBox="1"/>
      </xdr:nvSpPr>
      <xdr:spPr>
        <a:xfrm>
          <a:off x="14020800" y="1086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170604</xdr:rowOff>
    </xdr:from>
    <xdr:to>
      <xdr:col>64</xdr:col>
      <xdr:colOff>152400</xdr:colOff>
      <xdr:row>63</xdr:row>
      <xdr:rowOff>100754</xdr:rowOff>
    </xdr:to>
    <xdr:sp macro="" textlink="">
      <xdr:nvSpPr>
        <xdr:cNvPr id="350" name="楕円 349"/>
        <xdr:cNvSpPr/>
      </xdr:nvSpPr>
      <xdr:spPr>
        <a:xfrm>
          <a:off x="13462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85531</xdr:rowOff>
    </xdr:from>
    <xdr:ext cx="762000" cy="259045"/>
    <xdr:sp macro="" textlink="">
      <xdr:nvSpPr>
        <xdr:cNvPr id="351" name="テキスト ボックス 350"/>
        <xdr:cNvSpPr txBox="1"/>
      </xdr:nvSpPr>
      <xdr:spPr>
        <a:xfrm>
          <a:off x="13131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過去からの起債抑制策と、比率算定上の充当可能財源である標準税収入額が大きいため、類似団体平均を下回っている。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しかし、昨年度と比較し標準税収入額等が昨年度より約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万円減少したことで比率が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今後も住民ニーズを的確に把握した事業の実施により、起債借入を抑制しつつ健全な財政運営に努める。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7" name="直線コネクタ 376"/>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8"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9" name="直線コネクタ 378"/>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80"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1" name="直線コネクタ 380"/>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129540</xdr:rowOff>
    </xdr:to>
    <xdr:cxnSp macro="">
      <xdr:nvCxnSpPr>
        <xdr:cNvPr id="382" name="直線コネクタ 381"/>
        <xdr:cNvCxnSpPr/>
      </xdr:nvCxnSpPr>
      <xdr:spPr>
        <a:xfrm>
          <a:off x="16179800" y="68016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3"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4" name="フローチャート: 判断 383"/>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115062</xdr:rowOff>
    </xdr:to>
    <xdr:cxnSp macro="">
      <xdr:nvCxnSpPr>
        <xdr:cNvPr id="385" name="直線コネクタ 384"/>
        <xdr:cNvCxnSpPr/>
      </xdr:nvCxnSpPr>
      <xdr:spPr>
        <a:xfrm>
          <a:off x="15290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6" name="フローチャート: 判断 385"/>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7" name="テキスト ボックス 386"/>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105410</xdr:rowOff>
    </xdr:to>
    <xdr:cxnSp macro="">
      <xdr:nvCxnSpPr>
        <xdr:cNvPr id="388" name="直線コネクタ 387"/>
        <xdr:cNvCxnSpPr/>
      </xdr:nvCxnSpPr>
      <xdr:spPr>
        <a:xfrm>
          <a:off x="14401800" y="676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9" name="フローチャート: 判断 388"/>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90" name="テキスト ボックス 389"/>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76454</xdr:rowOff>
    </xdr:to>
    <xdr:cxnSp macro="">
      <xdr:nvCxnSpPr>
        <xdr:cNvPr id="391" name="直線コネクタ 390"/>
        <xdr:cNvCxnSpPr/>
      </xdr:nvCxnSpPr>
      <xdr:spPr>
        <a:xfrm>
          <a:off x="13512800" y="675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3" name="テキスト ボックス 392"/>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1" name="楕円 400"/>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2"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3" name="楕円 402"/>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4" name="テキスト ボックス 403"/>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5" name="楕円 404"/>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6" name="テキスト ボックス 405"/>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7" name="楕円 406"/>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8" name="テキスト ボックス 407"/>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20828</xdr:rowOff>
    </xdr:from>
    <xdr:to>
      <xdr:col>64</xdr:col>
      <xdr:colOff>152400</xdr:colOff>
      <xdr:row>39</xdr:row>
      <xdr:rowOff>122428</xdr:rowOff>
    </xdr:to>
    <xdr:sp macro="" textlink="">
      <xdr:nvSpPr>
        <xdr:cNvPr id="409" name="楕円 408"/>
        <xdr:cNvSpPr/>
      </xdr:nvSpPr>
      <xdr:spPr>
        <a:xfrm>
          <a:off x="13462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132605</xdr:rowOff>
    </xdr:from>
    <xdr:ext cx="762000" cy="259045"/>
    <xdr:sp macro="" textlink="">
      <xdr:nvSpPr>
        <xdr:cNvPr id="410" name="テキスト ボックス 409"/>
        <xdr:cNvSpPr txBox="1"/>
      </xdr:nvSpPr>
      <xdr:spPr>
        <a:xfrm>
          <a:off x="13131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により、財政健全化比率の算定に基づく数値は充当可能財源等が将来負担額を上回っているものの、ここ数年の大型事業に係る新規借入により地方債現在高は増加傾向にあり、財政調整基金の取り崩しも増加し、基金残高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今後は財源確保の観点からも確実な事業計画を立てたうえで、実施事業の検討を行い、世代間の負担公平等を考慮しつつ起債発行の抑制を図る。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5" name="直線コネクタ 434"/>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6"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7" name="直線コネクタ 436"/>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9" name="直線コネクタ 43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40"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1" name="フローチャート: 判断 440"/>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4" name="フローチャート: 判断 443"/>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5" name="テキスト ボックス 444"/>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6" name="フローチャート: 判断 445"/>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7" name="テキスト ボックス 446"/>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8" name="フローチャート: 判断 447"/>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9" name="テキスト ボックス 448"/>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類似団体平均と比較して下回っているのは、定数管理による退職補充・技術職員の採用抑制、業務の民間委託化による人件費から物件費へのシフト等による効果である。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しかし、会計年度任用職員制度への移行に伴い、臨時職員の賃金が見直され、人件費として大幅に上昇したことから、平均を下回ってはいるものの対前年比率が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94343</xdr:rowOff>
    </xdr:from>
    <xdr:to>
      <xdr:col>24</xdr:col>
      <xdr:colOff>25400</xdr:colOff>
      <xdr:row>40</xdr:row>
      <xdr:rowOff>143328</xdr:rowOff>
    </xdr:to>
    <xdr:cxnSp macro="">
      <xdr:nvCxnSpPr>
        <xdr:cNvPr id="63" name="直線コネクタ 62"/>
        <xdr:cNvCxnSpPr/>
      </xdr:nvCxnSpPr>
      <xdr:spPr>
        <a:xfrm flipV="1">
          <a:off x="4826000" y="5923643"/>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143328</xdr:rowOff>
    </xdr:from>
    <xdr:to>
      <xdr:col>24</xdr:col>
      <xdr:colOff>114300</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9270</xdr:rowOff>
    </xdr:from>
    <xdr:ext cx="762000" cy="259045"/>
    <xdr:sp macro="" textlink="">
      <xdr:nvSpPr>
        <xdr:cNvPr id="66" name="人件費最大値テキスト"/>
        <xdr:cNvSpPr txBox="1"/>
      </xdr:nvSpPr>
      <xdr:spPr>
        <a:xfrm>
          <a:off x="4914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94343</xdr:rowOff>
    </xdr:from>
    <xdr:to>
      <xdr:col>24</xdr:col>
      <xdr:colOff>114300</xdr:colOff>
      <xdr:row>34</xdr:row>
      <xdr:rowOff>94343</xdr:rowOff>
    </xdr:to>
    <xdr:cxnSp macro="">
      <xdr:nvCxnSpPr>
        <xdr:cNvPr id="67" name="直線コネクタ 66"/>
        <xdr:cNvCxnSpPr/>
      </xdr:nvCxnSpPr>
      <xdr:spPr>
        <a:xfrm>
          <a:off x="4737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63319</xdr:rowOff>
    </xdr:from>
    <xdr:to>
      <xdr:col>24</xdr:col>
      <xdr:colOff>25400</xdr:colOff>
      <xdr:row>35</xdr:row>
      <xdr:rowOff>138430</xdr:rowOff>
    </xdr:to>
    <xdr:cxnSp macro="">
      <xdr:nvCxnSpPr>
        <xdr:cNvPr id="68" name="直線コネクタ 67"/>
        <xdr:cNvCxnSpPr/>
      </xdr:nvCxnSpPr>
      <xdr:spPr>
        <a:xfrm>
          <a:off x="3987800" y="5721169"/>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9"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70" name="フローチャート: 判断 69"/>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63319</xdr:rowOff>
    </xdr:from>
    <xdr:to>
      <xdr:col>19</xdr:col>
      <xdr:colOff>187325</xdr:colOff>
      <xdr:row>34</xdr:row>
      <xdr:rowOff>55154</xdr:rowOff>
    </xdr:to>
    <xdr:cxnSp macro="">
      <xdr:nvCxnSpPr>
        <xdr:cNvPr id="71" name="直線コネクタ 70"/>
        <xdr:cNvCxnSpPr/>
      </xdr:nvCxnSpPr>
      <xdr:spPr>
        <a:xfrm flipV="1">
          <a:off x="3098800" y="572116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126819</xdr:rowOff>
    </xdr:from>
    <xdr:to>
      <xdr:col>20</xdr:col>
      <xdr:colOff>38100</xdr:colOff>
      <xdr:row>36</xdr:row>
      <xdr:rowOff>56969</xdr:rowOff>
    </xdr:to>
    <xdr:sp macro="" textlink="">
      <xdr:nvSpPr>
        <xdr:cNvPr id="72" name="フローチャート: 判断 71"/>
        <xdr:cNvSpPr/>
      </xdr:nvSpPr>
      <xdr:spPr>
        <a:xfrm>
          <a:off x="3937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41746</xdr:rowOff>
    </xdr:from>
    <xdr:ext cx="736600" cy="259045"/>
    <xdr:sp macro="" textlink="">
      <xdr:nvSpPr>
        <xdr:cNvPr id="73" name="テキスト ボックス 72"/>
        <xdr:cNvSpPr txBox="1"/>
      </xdr:nvSpPr>
      <xdr:spPr>
        <a:xfrm>
          <a:off x="3606800" y="6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22497</xdr:rowOff>
    </xdr:from>
    <xdr:to>
      <xdr:col>15</xdr:col>
      <xdr:colOff>98425</xdr:colOff>
      <xdr:row>34</xdr:row>
      <xdr:rowOff>55154</xdr:rowOff>
    </xdr:to>
    <xdr:cxnSp macro="">
      <xdr:nvCxnSpPr>
        <xdr:cNvPr id="74" name="直線コネクタ 73"/>
        <xdr:cNvCxnSpPr/>
      </xdr:nvCxnSpPr>
      <xdr:spPr>
        <a:xfrm>
          <a:off x="2209800" y="5851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5" name="フローチャート: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22497</xdr:rowOff>
    </xdr:from>
    <xdr:to>
      <xdr:col>11</xdr:col>
      <xdr:colOff>9525</xdr:colOff>
      <xdr:row>34</xdr:row>
      <xdr:rowOff>42092</xdr:rowOff>
    </xdr:to>
    <xdr:cxnSp macro="">
      <xdr:nvCxnSpPr>
        <xdr:cNvPr id="77" name="直線コネクタ 76"/>
        <xdr:cNvCxnSpPr/>
      </xdr:nvCxnSpPr>
      <xdr:spPr>
        <a:xfrm flipV="1">
          <a:off x="1320800" y="58517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139881</xdr:rowOff>
    </xdr:from>
    <xdr:to>
      <xdr:col>11</xdr:col>
      <xdr:colOff>60325</xdr:colOff>
      <xdr:row>36</xdr:row>
      <xdr:rowOff>70031</xdr:rowOff>
    </xdr:to>
    <xdr:sp macro="" textlink="">
      <xdr:nvSpPr>
        <xdr:cNvPr id="78" name="フローチャート: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146413</xdr:rowOff>
    </xdr:from>
    <xdr:to>
      <xdr:col>6</xdr:col>
      <xdr:colOff>171450</xdr:colOff>
      <xdr:row>36</xdr:row>
      <xdr:rowOff>76563</xdr:rowOff>
    </xdr:to>
    <xdr:sp macro="" textlink="">
      <xdr:nvSpPr>
        <xdr:cNvPr id="80" name="フローチャート: 判断 79"/>
        <xdr:cNvSpPr/>
      </xdr:nvSpPr>
      <xdr:spPr>
        <a:xfrm>
          <a:off x="1270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61340</xdr:rowOff>
    </xdr:from>
    <xdr:ext cx="762000" cy="259045"/>
    <xdr:sp macro="" textlink="">
      <xdr:nvSpPr>
        <xdr:cNvPr id="81" name="テキスト ボックス 80"/>
        <xdr:cNvSpPr txBox="1"/>
      </xdr:nvSpPr>
      <xdr:spPr>
        <a:xfrm>
          <a:off x="939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7" name="楕円 86"/>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8"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12519</xdr:rowOff>
    </xdr:from>
    <xdr:to>
      <xdr:col>20</xdr:col>
      <xdr:colOff>38100</xdr:colOff>
      <xdr:row>33</xdr:row>
      <xdr:rowOff>114119</xdr:rowOff>
    </xdr:to>
    <xdr:sp macro="" textlink="">
      <xdr:nvSpPr>
        <xdr:cNvPr id="89" name="楕円 88"/>
        <xdr:cNvSpPr/>
      </xdr:nvSpPr>
      <xdr:spPr>
        <a:xfrm>
          <a:off x="3937000" y="5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124296</xdr:rowOff>
    </xdr:from>
    <xdr:ext cx="736600" cy="259045"/>
    <xdr:sp macro="" textlink="">
      <xdr:nvSpPr>
        <xdr:cNvPr id="90" name="テキスト ボックス 89"/>
        <xdr:cNvSpPr txBox="1"/>
      </xdr:nvSpPr>
      <xdr:spPr>
        <a:xfrm>
          <a:off x="3606800" y="543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4354</xdr:rowOff>
    </xdr:from>
    <xdr:to>
      <xdr:col>15</xdr:col>
      <xdr:colOff>149225</xdr:colOff>
      <xdr:row>34</xdr:row>
      <xdr:rowOff>105954</xdr:rowOff>
    </xdr:to>
    <xdr:sp macro="" textlink="">
      <xdr:nvSpPr>
        <xdr:cNvPr id="91" name="楕円 90"/>
        <xdr:cNvSpPr/>
      </xdr:nvSpPr>
      <xdr:spPr>
        <a:xfrm>
          <a:off x="3048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116131</xdr:rowOff>
    </xdr:from>
    <xdr:ext cx="762000" cy="259045"/>
    <xdr:sp macro="" textlink="">
      <xdr:nvSpPr>
        <xdr:cNvPr id="92" name="テキスト ボックス 91"/>
        <xdr:cNvSpPr txBox="1"/>
      </xdr:nvSpPr>
      <xdr:spPr>
        <a:xfrm>
          <a:off x="2717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143147</xdr:rowOff>
    </xdr:from>
    <xdr:to>
      <xdr:col>11</xdr:col>
      <xdr:colOff>60325</xdr:colOff>
      <xdr:row>34</xdr:row>
      <xdr:rowOff>73297</xdr:rowOff>
    </xdr:to>
    <xdr:sp macro="" textlink="">
      <xdr:nvSpPr>
        <xdr:cNvPr id="93" name="楕円 92"/>
        <xdr:cNvSpPr/>
      </xdr:nvSpPr>
      <xdr:spPr>
        <a:xfrm>
          <a:off x="2159000" y="58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83474</xdr:rowOff>
    </xdr:from>
    <xdr:ext cx="762000" cy="259045"/>
    <xdr:sp macro="" textlink="">
      <xdr:nvSpPr>
        <xdr:cNvPr id="94" name="テキスト ボックス 93"/>
        <xdr:cNvSpPr txBox="1"/>
      </xdr:nvSpPr>
      <xdr:spPr>
        <a:xfrm>
          <a:off x="1828800" y="556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162742</xdr:rowOff>
    </xdr:from>
    <xdr:to>
      <xdr:col>6</xdr:col>
      <xdr:colOff>171450</xdr:colOff>
      <xdr:row>34</xdr:row>
      <xdr:rowOff>92892</xdr:rowOff>
    </xdr:to>
    <xdr:sp macro="" textlink="">
      <xdr:nvSpPr>
        <xdr:cNvPr id="95" name="楕円 94"/>
        <xdr:cNvSpPr/>
      </xdr:nvSpPr>
      <xdr:spPr>
        <a:xfrm>
          <a:off x="1270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103069</xdr:rowOff>
    </xdr:from>
    <xdr:ext cx="762000" cy="259045"/>
    <xdr:sp macro="" textlink="">
      <xdr:nvSpPr>
        <xdr:cNvPr id="96" name="テキスト ボックス 95"/>
        <xdr:cNvSpPr txBox="1"/>
      </xdr:nvSpPr>
      <xdr:spPr>
        <a:xfrm>
          <a:off x="939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各公共施設における個別施設計画や長寿命化計画の策定、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OA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機器や制度改正に伴うシステム仕様の更新などが起因している。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また、令和２年度は新型コロナウイルス感染症対策事業が本格化した時期でもあり、多額の財政支出が原因で対前年比が増加したと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8" name="直線コネクタ 127"/>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9"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30" name="直線コネクタ 129"/>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31"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2" name="直線コネクタ 131"/>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98425</xdr:rowOff>
    </xdr:from>
    <xdr:to>
      <xdr:col>82</xdr:col>
      <xdr:colOff>107950</xdr:colOff>
      <xdr:row>19</xdr:row>
      <xdr:rowOff>50800</xdr:rowOff>
    </xdr:to>
    <xdr:cxnSp macro="">
      <xdr:nvCxnSpPr>
        <xdr:cNvPr id="133" name="直線コネクタ 132"/>
        <xdr:cNvCxnSpPr/>
      </xdr:nvCxnSpPr>
      <xdr:spPr>
        <a:xfrm>
          <a:off x="15671800" y="31845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4"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5" name="フローチャート: 判断 134"/>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98425</xdr:rowOff>
    </xdr:from>
    <xdr:to>
      <xdr:col>78</xdr:col>
      <xdr:colOff>69850</xdr:colOff>
      <xdr:row>19</xdr:row>
      <xdr:rowOff>98425</xdr:rowOff>
    </xdr:to>
    <xdr:cxnSp macro="">
      <xdr:nvCxnSpPr>
        <xdr:cNvPr id="136" name="直線コネクタ 135"/>
        <xdr:cNvCxnSpPr/>
      </xdr:nvCxnSpPr>
      <xdr:spPr>
        <a:xfrm flipV="1">
          <a:off x="14782800" y="31845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7" name="フローチャート: 判断 136"/>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8" name="テキスト ボックス 137"/>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88900</xdr:rowOff>
    </xdr:from>
    <xdr:to>
      <xdr:col>73</xdr:col>
      <xdr:colOff>180975</xdr:colOff>
      <xdr:row>19</xdr:row>
      <xdr:rowOff>98425</xdr:rowOff>
    </xdr:to>
    <xdr:cxnSp macro="">
      <xdr:nvCxnSpPr>
        <xdr:cNvPr id="139" name="直線コネクタ 138"/>
        <xdr:cNvCxnSpPr/>
      </xdr:nvCxnSpPr>
      <xdr:spPr>
        <a:xfrm>
          <a:off x="13893800" y="3346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40" name="フローチャート: 判断 139"/>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1" name="テキスト ボックス 14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79375</xdr:rowOff>
    </xdr:from>
    <xdr:to>
      <xdr:col>69</xdr:col>
      <xdr:colOff>92075</xdr:colOff>
      <xdr:row>19</xdr:row>
      <xdr:rowOff>88900</xdr:rowOff>
    </xdr:to>
    <xdr:cxnSp macro="">
      <xdr:nvCxnSpPr>
        <xdr:cNvPr id="142" name="直線コネクタ 141"/>
        <xdr:cNvCxnSpPr/>
      </xdr:nvCxnSpPr>
      <xdr:spPr>
        <a:xfrm>
          <a:off x="13004800" y="3336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3" name="フローチャート: 判断 142"/>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4" name="テキスト ボックス 143"/>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5" name="フローチャート: 判断 144"/>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6" name="テキスト ボックス 145"/>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0</xdr:rowOff>
    </xdr:from>
    <xdr:to>
      <xdr:col>82</xdr:col>
      <xdr:colOff>158750</xdr:colOff>
      <xdr:row>19</xdr:row>
      <xdr:rowOff>101600</xdr:rowOff>
    </xdr:to>
    <xdr:sp macro="" textlink="">
      <xdr:nvSpPr>
        <xdr:cNvPr id="152" name="楕円 151"/>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143527</xdr:rowOff>
    </xdr:from>
    <xdr:ext cx="762000" cy="259045"/>
    <xdr:sp macro="" textlink="">
      <xdr:nvSpPr>
        <xdr:cNvPr id="153" name="物件費該当値テキスト"/>
        <xdr:cNvSpPr txBox="1"/>
      </xdr:nvSpPr>
      <xdr:spPr>
        <a:xfrm>
          <a:off x="165989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47625</xdr:rowOff>
    </xdr:from>
    <xdr:to>
      <xdr:col>78</xdr:col>
      <xdr:colOff>120650</xdr:colOff>
      <xdr:row>18</xdr:row>
      <xdr:rowOff>149225</xdr:rowOff>
    </xdr:to>
    <xdr:sp macro="" textlink="">
      <xdr:nvSpPr>
        <xdr:cNvPr id="154" name="楕円 153"/>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134002</xdr:rowOff>
    </xdr:from>
    <xdr:ext cx="736600" cy="259045"/>
    <xdr:sp macro="" textlink="">
      <xdr:nvSpPr>
        <xdr:cNvPr id="155" name="テキスト ボックス 154"/>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47625</xdr:rowOff>
    </xdr:from>
    <xdr:to>
      <xdr:col>74</xdr:col>
      <xdr:colOff>31750</xdr:colOff>
      <xdr:row>19</xdr:row>
      <xdr:rowOff>149225</xdr:rowOff>
    </xdr:to>
    <xdr:sp macro="" textlink="">
      <xdr:nvSpPr>
        <xdr:cNvPr id="156" name="楕円 155"/>
        <xdr:cNvSpPr/>
      </xdr:nvSpPr>
      <xdr:spPr>
        <a:xfrm>
          <a:off x="1473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134002</xdr:rowOff>
    </xdr:from>
    <xdr:ext cx="762000" cy="259045"/>
    <xdr:sp macro="" textlink="">
      <xdr:nvSpPr>
        <xdr:cNvPr id="157" name="テキスト ボックス 156"/>
        <xdr:cNvSpPr txBox="1"/>
      </xdr:nvSpPr>
      <xdr:spPr>
        <a:xfrm>
          <a:off x="14401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38100</xdr:rowOff>
    </xdr:from>
    <xdr:to>
      <xdr:col>69</xdr:col>
      <xdr:colOff>142875</xdr:colOff>
      <xdr:row>19</xdr:row>
      <xdr:rowOff>139700</xdr:rowOff>
    </xdr:to>
    <xdr:sp macro="" textlink="">
      <xdr:nvSpPr>
        <xdr:cNvPr id="158" name="楕円 157"/>
        <xdr:cNvSpPr/>
      </xdr:nvSpPr>
      <xdr:spPr>
        <a:xfrm>
          <a:off x="13843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124477</xdr:rowOff>
    </xdr:from>
    <xdr:ext cx="762000" cy="259045"/>
    <xdr:sp macro="" textlink="">
      <xdr:nvSpPr>
        <xdr:cNvPr id="159" name="テキスト ボックス 158"/>
        <xdr:cNvSpPr txBox="1"/>
      </xdr:nvSpPr>
      <xdr:spPr>
        <a:xfrm>
          <a:off x="13512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28575</xdr:rowOff>
    </xdr:from>
    <xdr:to>
      <xdr:col>65</xdr:col>
      <xdr:colOff>53975</xdr:colOff>
      <xdr:row>19</xdr:row>
      <xdr:rowOff>130175</xdr:rowOff>
    </xdr:to>
    <xdr:sp macro="" textlink="">
      <xdr:nvSpPr>
        <xdr:cNvPr id="160" name="楕円 159"/>
        <xdr:cNvSpPr/>
      </xdr:nvSpPr>
      <xdr:spPr>
        <a:xfrm>
          <a:off x="129540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114952</xdr:rowOff>
    </xdr:from>
    <xdr:ext cx="762000" cy="259045"/>
    <xdr:sp macro="" textlink="">
      <xdr:nvSpPr>
        <xdr:cNvPr id="161" name="テキスト ボックス 160"/>
        <xdr:cNvSpPr txBox="1"/>
      </xdr:nvSpPr>
      <xdr:spPr>
        <a:xfrm>
          <a:off x="12623800" y="337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類似団体平均と比較しても下回ってはいるが、今後も少子高齢化が進む中、高齢者福祉や障がい者福祉に係る経費の増加が見込まれる。保健福祉施設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木もれ陽の里や風越公園運動施設を活用した健康増進・予防施策を推進し、扶助費の抑制に努める。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9" name="直線コネクタ 188"/>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90"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91" name="直線コネクタ 190"/>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2"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3" name="直線コネクタ 192"/>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114300</xdr:rowOff>
    </xdr:from>
    <xdr:to>
      <xdr:col>24</xdr:col>
      <xdr:colOff>25400</xdr:colOff>
      <xdr:row>52</xdr:row>
      <xdr:rowOff>139700</xdr:rowOff>
    </xdr:to>
    <xdr:cxnSp macro="">
      <xdr:nvCxnSpPr>
        <xdr:cNvPr id="194" name="直線コネクタ 193"/>
        <xdr:cNvCxnSpPr/>
      </xdr:nvCxnSpPr>
      <xdr:spPr>
        <a:xfrm>
          <a:off x="3987800" y="9029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6" name="フローチャート: 判断 19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114300</xdr:rowOff>
    </xdr:from>
    <xdr:to>
      <xdr:col>19</xdr:col>
      <xdr:colOff>187325</xdr:colOff>
      <xdr:row>53</xdr:row>
      <xdr:rowOff>6350</xdr:rowOff>
    </xdr:to>
    <xdr:cxnSp macro="">
      <xdr:nvCxnSpPr>
        <xdr:cNvPr id="197" name="直線コネクタ 196"/>
        <xdr:cNvCxnSpPr/>
      </xdr:nvCxnSpPr>
      <xdr:spPr>
        <a:xfrm flipV="1">
          <a:off x="3098800" y="902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8" name="フローチャート: 判断 19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9" name="テキスト ボックス 19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31750</xdr:rowOff>
    </xdr:to>
    <xdr:cxnSp macro="">
      <xdr:nvCxnSpPr>
        <xdr:cNvPr id="200" name="直線コネクタ 199"/>
        <xdr:cNvCxnSpPr/>
      </xdr:nvCxnSpPr>
      <xdr:spPr>
        <a:xfrm flipV="1">
          <a:off x="2209800" y="909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201" name="フローチャート: 判断 200"/>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2" name="テキスト ボックス 20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53</xdr:row>
      <xdr:rowOff>31750</xdr:rowOff>
    </xdr:to>
    <xdr:cxnSp macro="">
      <xdr:nvCxnSpPr>
        <xdr:cNvPr id="203" name="直線コネクタ 202"/>
        <xdr:cNvCxnSpPr/>
      </xdr:nvCxnSpPr>
      <xdr:spPr>
        <a:xfrm>
          <a:off x="1320800" y="910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4" name="フローチャート: 判断 203"/>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5" name="テキスト ボックス 204"/>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6" name="フローチャート: 判断 205"/>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7" name="テキスト ボックス 206"/>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88900</xdr:rowOff>
    </xdr:from>
    <xdr:to>
      <xdr:col>24</xdr:col>
      <xdr:colOff>76200</xdr:colOff>
      <xdr:row>53</xdr:row>
      <xdr:rowOff>19050</xdr:rowOff>
    </xdr:to>
    <xdr:sp macro="" textlink="">
      <xdr:nvSpPr>
        <xdr:cNvPr id="213" name="楕円 212"/>
        <xdr:cNvSpPr/>
      </xdr:nvSpPr>
      <xdr:spPr>
        <a:xfrm>
          <a:off x="47752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168927</xdr:rowOff>
    </xdr:from>
    <xdr:ext cx="762000" cy="259045"/>
    <xdr:sp macro="" textlink="">
      <xdr:nvSpPr>
        <xdr:cNvPr id="214" name="扶助費該当値テキスト"/>
        <xdr:cNvSpPr txBox="1"/>
      </xdr:nvSpPr>
      <xdr:spPr>
        <a:xfrm>
          <a:off x="4914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63500</xdr:rowOff>
    </xdr:from>
    <xdr:to>
      <xdr:col>20</xdr:col>
      <xdr:colOff>38100</xdr:colOff>
      <xdr:row>52</xdr:row>
      <xdr:rowOff>165100</xdr:rowOff>
    </xdr:to>
    <xdr:sp macro="" textlink="">
      <xdr:nvSpPr>
        <xdr:cNvPr id="215" name="楕円 214"/>
        <xdr:cNvSpPr/>
      </xdr:nvSpPr>
      <xdr:spPr>
        <a:xfrm>
          <a:off x="3937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3827</xdr:rowOff>
    </xdr:from>
    <xdr:ext cx="736600" cy="259045"/>
    <xdr:sp macro="" textlink="">
      <xdr:nvSpPr>
        <xdr:cNvPr id="216" name="テキスト ボックス 215"/>
        <xdr:cNvSpPr txBox="1"/>
      </xdr:nvSpPr>
      <xdr:spPr>
        <a:xfrm>
          <a:off x="3606800" y="874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127000</xdr:rowOff>
    </xdr:from>
    <xdr:to>
      <xdr:col>15</xdr:col>
      <xdr:colOff>149225</xdr:colOff>
      <xdr:row>53</xdr:row>
      <xdr:rowOff>57150</xdr:rowOff>
    </xdr:to>
    <xdr:sp macro="" textlink="">
      <xdr:nvSpPr>
        <xdr:cNvPr id="217" name="楕円 216"/>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67327</xdr:rowOff>
    </xdr:from>
    <xdr:ext cx="762000" cy="259045"/>
    <xdr:sp macro="" textlink="">
      <xdr:nvSpPr>
        <xdr:cNvPr id="218" name="テキスト ボックス 217"/>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9" name="楕円 218"/>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20" name="テキスト ボックス 219"/>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21" name="楕円 220"/>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22" name="テキスト ボックス 221"/>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その他の内訳としては、主に繰出金である。特に公共下水道事業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及び病院事業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への繰出金は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他市町村と比較しても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多額であり、独立採算制の原則のもと、経費の負担区分を明確にするとともに、事業の健全経営に努めることにより、費用の抑制を図っていく。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また、国民健康保険事業会計や後期高齢者医療特別会計への繰出金も増加傾向にあるが、計画的な保険料改定予定により一般会計の負担抑制が期待される。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50" name="直線コネクタ 249"/>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51"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2" name="直線コネクタ 251"/>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4" name="直線コネクタ 25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55</xdr:row>
      <xdr:rowOff>8890</xdr:rowOff>
    </xdr:to>
    <xdr:cxnSp macro="">
      <xdr:nvCxnSpPr>
        <xdr:cNvPr id="255" name="直線コネクタ 254"/>
        <xdr:cNvCxnSpPr/>
      </xdr:nvCxnSpPr>
      <xdr:spPr>
        <a:xfrm>
          <a:off x="15671800" y="9331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6"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7" name="フローチャート: 判断 256"/>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54</xdr:row>
      <xdr:rowOff>73660</xdr:rowOff>
    </xdr:to>
    <xdr:cxnSp macro="">
      <xdr:nvCxnSpPr>
        <xdr:cNvPr id="258" name="直線コネクタ 257"/>
        <xdr:cNvCxnSpPr/>
      </xdr:nvCxnSpPr>
      <xdr:spPr>
        <a:xfrm>
          <a:off x="14782800" y="9225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9" name="フローチャート: 判断 258"/>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60" name="テキスト ボックス 259"/>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62230</xdr:rowOff>
    </xdr:from>
    <xdr:to>
      <xdr:col>73</xdr:col>
      <xdr:colOff>180975</xdr:colOff>
      <xdr:row>53</xdr:row>
      <xdr:rowOff>138430</xdr:rowOff>
    </xdr:to>
    <xdr:cxnSp macro="">
      <xdr:nvCxnSpPr>
        <xdr:cNvPr id="261" name="直線コネクタ 260"/>
        <xdr:cNvCxnSpPr/>
      </xdr:nvCxnSpPr>
      <xdr:spPr>
        <a:xfrm>
          <a:off x="13893800" y="914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39370</xdr:rowOff>
    </xdr:from>
    <xdr:to>
      <xdr:col>69</xdr:col>
      <xdr:colOff>92075</xdr:colOff>
      <xdr:row>53</xdr:row>
      <xdr:rowOff>62230</xdr:rowOff>
    </xdr:to>
    <xdr:cxnSp macro="">
      <xdr:nvCxnSpPr>
        <xdr:cNvPr id="264" name="直線コネクタ 263"/>
        <xdr:cNvCxnSpPr/>
      </xdr:nvCxnSpPr>
      <xdr:spPr>
        <a:xfrm>
          <a:off x="13004800" y="912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7" name="フローチャート: 判断 266"/>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8" name="テキスト ボックス 267"/>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4" name="楕円 273"/>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5"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6" name="楕円 275"/>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7" name="テキスト ボックス 276"/>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87630</xdr:rowOff>
    </xdr:from>
    <xdr:to>
      <xdr:col>74</xdr:col>
      <xdr:colOff>31750</xdr:colOff>
      <xdr:row>54</xdr:row>
      <xdr:rowOff>17780</xdr:rowOff>
    </xdr:to>
    <xdr:sp macro="" textlink="">
      <xdr:nvSpPr>
        <xdr:cNvPr id="278" name="楕円 277"/>
        <xdr:cNvSpPr/>
      </xdr:nvSpPr>
      <xdr:spPr>
        <a:xfrm>
          <a:off x="14732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27957</xdr:rowOff>
    </xdr:from>
    <xdr:ext cx="762000" cy="259045"/>
    <xdr:sp macro="" textlink="">
      <xdr:nvSpPr>
        <xdr:cNvPr id="279" name="テキスト ボックス 278"/>
        <xdr:cNvSpPr txBox="1"/>
      </xdr:nvSpPr>
      <xdr:spPr>
        <a:xfrm>
          <a:off x="14401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xdr:rowOff>
    </xdr:from>
    <xdr:to>
      <xdr:col>69</xdr:col>
      <xdr:colOff>142875</xdr:colOff>
      <xdr:row>53</xdr:row>
      <xdr:rowOff>113030</xdr:rowOff>
    </xdr:to>
    <xdr:sp macro="" textlink="">
      <xdr:nvSpPr>
        <xdr:cNvPr id="280" name="楕円 279"/>
        <xdr:cNvSpPr/>
      </xdr:nvSpPr>
      <xdr:spPr>
        <a:xfrm>
          <a:off x="13843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123207</xdr:rowOff>
    </xdr:from>
    <xdr:ext cx="762000" cy="259045"/>
    <xdr:sp macro="" textlink="">
      <xdr:nvSpPr>
        <xdr:cNvPr id="281" name="テキスト ボックス 280"/>
        <xdr:cNvSpPr txBox="1"/>
      </xdr:nvSpPr>
      <xdr:spPr>
        <a:xfrm>
          <a:off x="13512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160020</xdr:rowOff>
    </xdr:from>
    <xdr:to>
      <xdr:col>65</xdr:col>
      <xdr:colOff>53975</xdr:colOff>
      <xdr:row>53</xdr:row>
      <xdr:rowOff>90170</xdr:rowOff>
    </xdr:to>
    <xdr:sp macro="" textlink="">
      <xdr:nvSpPr>
        <xdr:cNvPr id="282" name="楕円 281"/>
        <xdr:cNvSpPr/>
      </xdr:nvSpPr>
      <xdr:spPr>
        <a:xfrm>
          <a:off x="12954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100347</xdr:rowOff>
    </xdr:from>
    <xdr:ext cx="762000" cy="259045"/>
    <xdr:sp macro="" textlink="">
      <xdr:nvSpPr>
        <xdr:cNvPr id="283" name="テキスト ボックス 282"/>
        <xdr:cNvSpPr txBox="1"/>
      </xdr:nvSpPr>
      <xdr:spPr>
        <a:xfrm>
          <a:off x="12623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類似団体平均をやや下回っているが、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新型コロナウイルス感染症対策事業として町独自に行った全世帯への臨時給付金事業や、町内事業者への持続化給付金事業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今後も、未だ収束が見えない新型コロナウイルス感染症対策事業を行いつつ、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補助金・負担金については妥当性や今後の方向性について十分検討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のうえ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図っていきたい。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3" name="直線コネクタ 312"/>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5" name="直線コネクタ 31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6"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7" name="直線コネクタ 316"/>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7801</xdr:rowOff>
    </xdr:from>
    <xdr:to>
      <xdr:col>82</xdr:col>
      <xdr:colOff>107950</xdr:colOff>
      <xdr:row>35</xdr:row>
      <xdr:rowOff>66584</xdr:rowOff>
    </xdr:to>
    <xdr:cxnSp macro="">
      <xdr:nvCxnSpPr>
        <xdr:cNvPr id="318" name="直線コネクタ 317"/>
        <xdr:cNvCxnSpPr/>
      </xdr:nvCxnSpPr>
      <xdr:spPr>
        <a:xfrm>
          <a:off x="15671800" y="60085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9"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20" name="フローチャート: 判断 319"/>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166189</xdr:rowOff>
    </xdr:from>
    <xdr:to>
      <xdr:col>78</xdr:col>
      <xdr:colOff>69850</xdr:colOff>
      <xdr:row>35</xdr:row>
      <xdr:rowOff>7801</xdr:rowOff>
    </xdr:to>
    <xdr:cxnSp macro="">
      <xdr:nvCxnSpPr>
        <xdr:cNvPr id="321" name="直線コネクタ 320"/>
        <xdr:cNvCxnSpPr/>
      </xdr:nvCxnSpPr>
      <xdr:spPr>
        <a:xfrm>
          <a:off x="14782800" y="59954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2" name="フローチャート: 判断 321"/>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3" name="テキスト ボックス 322"/>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140063</xdr:rowOff>
    </xdr:from>
    <xdr:to>
      <xdr:col>73</xdr:col>
      <xdr:colOff>180975</xdr:colOff>
      <xdr:row>34</xdr:row>
      <xdr:rowOff>166189</xdr:rowOff>
    </xdr:to>
    <xdr:cxnSp macro="">
      <xdr:nvCxnSpPr>
        <xdr:cNvPr id="324" name="直線コネクタ 323"/>
        <xdr:cNvCxnSpPr/>
      </xdr:nvCxnSpPr>
      <xdr:spPr>
        <a:xfrm>
          <a:off x="13893800" y="59693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5" name="フローチャート: 判断 324"/>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6" name="テキスト ボックス 325"/>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140063</xdr:rowOff>
    </xdr:from>
    <xdr:to>
      <xdr:col>69</xdr:col>
      <xdr:colOff>92075</xdr:colOff>
      <xdr:row>35</xdr:row>
      <xdr:rowOff>20864</xdr:rowOff>
    </xdr:to>
    <xdr:cxnSp macro="">
      <xdr:nvCxnSpPr>
        <xdr:cNvPr id="327" name="直線コネクタ 326"/>
        <xdr:cNvCxnSpPr/>
      </xdr:nvCxnSpPr>
      <xdr:spPr>
        <a:xfrm flipV="1">
          <a:off x="13004800" y="59693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8" name="フローチャート: 判断 327"/>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9" name="テキスト ボックス 328"/>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30" name="フローチャート: 判断 329"/>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31" name="テキスト ボックス 330"/>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15784</xdr:rowOff>
    </xdr:from>
    <xdr:to>
      <xdr:col>82</xdr:col>
      <xdr:colOff>158750</xdr:colOff>
      <xdr:row>35</xdr:row>
      <xdr:rowOff>117384</xdr:rowOff>
    </xdr:to>
    <xdr:sp macro="" textlink="">
      <xdr:nvSpPr>
        <xdr:cNvPr id="337" name="楕円 336"/>
        <xdr:cNvSpPr/>
      </xdr:nvSpPr>
      <xdr:spPr>
        <a:xfrm>
          <a:off x="164592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32311</xdr:rowOff>
    </xdr:from>
    <xdr:ext cx="762000" cy="259045"/>
    <xdr:sp macro="" textlink="">
      <xdr:nvSpPr>
        <xdr:cNvPr id="338" name="補助費等該当値テキスト"/>
        <xdr:cNvSpPr txBox="1"/>
      </xdr:nvSpPr>
      <xdr:spPr>
        <a:xfrm>
          <a:off x="16598900" y="58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128451</xdr:rowOff>
    </xdr:from>
    <xdr:to>
      <xdr:col>78</xdr:col>
      <xdr:colOff>120650</xdr:colOff>
      <xdr:row>35</xdr:row>
      <xdr:rowOff>58601</xdr:rowOff>
    </xdr:to>
    <xdr:sp macro="" textlink="">
      <xdr:nvSpPr>
        <xdr:cNvPr id="339" name="楕円 338"/>
        <xdr:cNvSpPr/>
      </xdr:nvSpPr>
      <xdr:spPr>
        <a:xfrm>
          <a:off x="15621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68778</xdr:rowOff>
    </xdr:from>
    <xdr:ext cx="736600" cy="259045"/>
    <xdr:sp macro="" textlink="">
      <xdr:nvSpPr>
        <xdr:cNvPr id="340" name="テキスト ボックス 339"/>
        <xdr:cNvSpPr txBox="1"/>
      </xdr:nvSpPr>
      <xdr:spPr>
        <a:xfrm>
          <a:off x="15290800" y="572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115389</xdr:rowOff>
    </xdr:from>
    <xdr:to>
      <xdr:col>74</xdr:col>
      <xdr:colOff>31750</xdr:colOff>
      <xdr:row>35</xdr:row>
      <xdr:rowOff>45539</xdr:rowOff>
    </xdr:to>
    <xdr:sp macro="" textlink="">
      <xdr:nvSpPr>
        <xdr:cNvPr id="341" name="楕円 340"/>
        <xdr:cNvSpPr/>
      </xdr:nvSpPr>
      <xdr:spPr>
        <a:xfrm>
          <a:off x="14732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55716</xdr:rowOff>
    </xdr:from>
    <xdr:ext cx="762000" cy="259045"/>
    <xdr:sp macro="" textlink="">
      <xdr:nvSpPr>
        <xdr:cNvPr id="342" name="テキスト ボックス 341"/>
        <xdr:cNvSpPr txBox="1"/>
      </xdr:nvSpPr>
      <xdr:spPr>
        <a:xfrm>
          <a:off x="14401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89263</xdr:rowOff>
    </xdr:from>
    <xdr:to>
      <xdr:col>69</xdr:col>
      <xdr:colOff>142875</xdr:colOff>
      <xdr:row>35</xdr:row>
      <xdr:rowOff>19413</xdr:rowOff>
    </xdr:to>
    <xdr:sp macro="" textlink="">
      <xdr:nvSpPr>
        <xdr:cNvPr id="343" name="楕円 342"/>
        <xdr:cNvSpPr/>
      </xdr:nvSpPr>
      <xdr:spPr>
        <a:xfrm>
          <a:off x="13843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29590</xdr:rowOff>
    </xdr:from>
    <xdr:ext cx="762000" cy="259045"/>
    <xdr:sp macro="" textlink="">
      <xdr:nvSpPr>
        <xdr:cNvPr id="344" name="テキスト ボックス 343"/>
        <xdr:cNvSpPr txBox="1"/>
      </xdr:nvSpPr>
      <xdr:spPr>
        <a:xfrm>
          <a:off x="13512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141514</xdr:rowOff>
    </xdr:from>
    <xdr:to>
      <xdr:col>65</xdr:col>
      <xdr:colOff>53975</xdr:colOff>
      <xdr:row>35</xdr:row>
      <xdr:rowOff>71664</xdr:rowOff>
    </xdr:to>
    <xdr:sp macro="" textlink="">
      <xdr:nvSpPr>
        <xdr:cNvPr id="345" name="楕円 344"/>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81841</xdr:rowOff>
    </xdr:from>
    <xdr:ext cx="762000" cy="259045"/>
    <xdr:sp macro="" textlink="">
      <xdr:nvSpPr>
        <xdr:cNvPr id="346" name="テキスト ボックス 345"/>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今後は、世代間の負担公平等にも配慮しながら、実施事業の検討を行い、起債発行を抑制することにより、引き続き財政の健全化に努める。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71" name="直線コネクタ 370"/>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3" name="直線コネクタ 37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4"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5" name="直線コネクタ 374"/>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113284</xdr:rowOff>
    </xdr:from>
    <xdr:to>
      <xdr:col>24</xdr:col>
      <xdr:colOff>25400</xdr:colOff>
      <xdr:row>74</xdr:row>
      <xdr:rowOff>127000</xdr:rowOff>
    </xdr:to>
    <xdr:cxnSp macro="">
      <xdr:nvCxnSpPr>
        <xdr:cNvPr id="376" name="直線コネクタ 375"/>
        <xdr:cNvCxnSpPr/>
      </xdr:nvCxnSpPr>
      <xdr:spPr>
        <a:xfrm>
          <a:off x="3987800" y="12800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8" name="フローチャート: 判断 37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113284</xdr:rowOff>
    </xdr:from>
    <xdr:to>
      <xdr:col>19</xdr:col>
      <xdr:colOff>187325</xdr:colOff>
      <xdr:row>74</xdr:row>
      <xdr:rowOff>127000</xdr:rowOff>
    </xdr:to>
    <xdr:cxnSp macro="">
      <xdr:nvCxnSpPr>
        <xdr:cNvPr id="379" name="直線コネクタ 378"/>
        <xdr:cNvCxnSpPr/>
      </xdr:nvCxnSpPr>
      <xdr:spPr>
        <a:xfrm flipV="1">
          <a:off x="3098800" y="12800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80" name="フローチャート: 判断 379"/>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1" name="テキスト ボックス 380"/>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127000</xdr:rowOff>
    </xdr:to>
    <xdr:cxnSp macro="">
      <xdr:nvCxnSpPr>
        <xdr:cNvPr id="382" name="直線コネクタ 381"/>
        <xdr:cNvCxnSpPr/>
      </xdr:nvCxnSpPr>
      <xdr:spPr>
        <a:xfrm>
          <a:off x="2209800" y="12809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3" name="フローチャート: 判断 382"/>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4" name="テキスト ボックス 383"/>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108712</xdr:rowOff>
    </xdr:from>
    <xdr:to>
      <xdr:col>11</xdr:col>
      <xdr:colOff>9525</xdr:colOff>
      <xdr:row>74</xdr:row>
      <xdr:rowOff>122428</xdr:rowOff>
    </xdr:to>
    <xdr:cxnSp macro="">
      <xdr:nvCxnSpPr>
        <xdr:cNvPr id="385" name="直線コネクタ 384"/>
        <xdr:cNvCxnSpPr/>
      </xdr:nvCxnSpPr>
      <xdr:spPr>
        <a:xfrm>
          <a:off x="1320800" y="12796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6" name="フローチャート: 判断 385"/>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7" name="テキスト ボックス 386"/>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8" name="フローチャート: 判断 387"/>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9" name="テキスト ボックス 388"/>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5" name="楕円 394"/>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6"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62484</xdr:rowOff>
    </xdr:from>
    <xdr:to>
      <xdr:col>20</xdr:col>
      <xdr:colOff>38100</xdr:colOff>
      <xdr:row>74</xdr:row>
      <xdr:rowOff>164084</xdr:rowOff>
    </xdr:to>
    <xdr:sp macro="" textlink="">
      <xdr:nvSpPr>
        <xdr:cNvPr id="397" name="楕円 396"/>
        <xdr:cNvSpPr/>
      </xdr:nvSpPr>
      <xdr:spPr>
        <a:xfrm>
          <a:off x="3937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2811</xdr:rowOff>
    </xdr:from>
    <xdr:ext cx="736600" cy="259045"/>
    <xdr:sp macro="" textlink="">
      <xdr:nvSpPr>
        <xdr:cNvPr id="398" name="テキスト ボックス 397"/>
        <xdr:cNvSpPr txBox="1"/>
      </xdr:nvSpPr>
      <xdr:spPr>
        <a:xfrm>
          <a:off x="3606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9" name="楕円 398"/>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400" name="テキスト ボックス 399"/>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71628</xdr:rowOff>
    </xdr:from>
    <xdr:to>
      <xdr:col>11</xdr:col>
      <xdr:colOff>60325</xdr:colOff>
      <xdr:row>75</xdr:row>
      <xdr:rowOff>1778</xdr:rowOff>
    </xdr:to>
    <xdr:sp macro="" textlink="">
      <xdr:nvSpPr>
        <xdr:cNvPr id="401" name="楕円 400"/>
        <xdr:cNvSpPr/>
      </xdr:nvSpPr>
      <xdr:spPr>
        <a:xfrm>
          <a:off x="2159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11955</xdr:rowOff>
    </xdr:from>
    <xdr:ext cx="762000" cy="259045"/>
    <xdr:sp macro="" textlink="">
      <xdr:nvSpPr>
        <xdr:cNvPr id="402" name="テキスト ボックス 401"/>
        <xdr:cNvSpPr txBox="1"/>
      </xdr:nvSpPr>
      <xdr:spPr>
        <a:xfrm>
          <a:off x="1828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57912</xdr:rowOff>
    </xdr:from>
    <xdr:to>
      <xdr:col>6</xdr:col>
      <xdr:colOff>171450</xdr:colOff>
      <xdr:row>74</xdr:row>
      <xdr:rowOff>159512</xdr:rowOff>
    </xdr:to>
    <xdr:sp macro="" textlink="">
      <xdr:nvSpPr>
        <xdr:cNvPr id="403" name="楕円 402"/>
        <xdr:cNvSpPr/>
      </xdr:nvSpPr>
      <xdr:spPr>
        <a:xfrm>
          <a:off x="1270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169689</xdr:rowOff>
    </xdr:from>
    <xdr:ext cx="762000" cy="259045"/>
    <xdr:sp macro="" textlink="">
      <xdr:nvSpPr>
        <xdr:cNvPr id="404" name="テキスト ボックス 403"/>
        <xdr:cNvSpPr txBox="1"/>
      </xdr:nvSpPr>
      <xdr:spPr>
        <a:xfrm>
          <a:off x="939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を行ったことによる上昇が一番の要因であり、人件費は制度改正によるものである。当然ながら全国どの自治体にも共通することだが、新型コロナウイルスが収束すれば人件費以外は一定の水準まで戻ることが考えられ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災害等の未曽有の有事に対応するため財政調整基金への計画的な積立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、徹底した財政改革を行い、財政健全化に努める。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100874</xdr:rowOff>
    </xdr:from>
    <xdr:to>
      <xdr:col>82</xdr:col>
      <xdr:colOff>107950</xdr:colOff>
      <xdr:row>80</xdr:row>
      <xdr:rowOff>162923</xdr:rowOff>
    </xdr:to>
    <xdr:cxnSp macro="">
      <xdr:nvCxnSpPr>
        <xdr:cNvPr id="434" name="直線コネクタ 433"/>
        <xdr:cNvCxnSpPr/>
      </xdr:nvCxnSpPr>
      <xdr:spPr>
        <a:xfrm flipV="1">
          <a:off x="16510000" y="12788174"/>
          <a:ext cx="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135000</xdr:rowOff>
    </xdr:from>
    <xdr:ext cx="762000" cy="259045"/>
    <xdr:sp macro="" textlink="">
      <xdr:nvSpPr>
        <xdr:cNvPr id="435" name="公債費以外最小値テキスト"/>
        <xdr:cNvSpPr txBox="1"/>
      </xdr:nvSpPr>
      <xdr:spPr>
        <a:xfrm>
          <a:off x="16598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162923</xdr:rowOff>
    </xdr:from>
    <xdr:to>
      <xdr:col>82</xdr:col>
      <xdr:colOff>196850</xdr:colOff>
      <xdr:row>80</xdr:row>
      <xdr:rowOff>162923</xdr:rowOff>
    </xdr:to>
    <xdr:cxnSp macro="">
      <xdr:nvCxnSpPr>
        <xdr:cNvPr id="436" name="直線コネクタ 435"/>
        <xdr:cNvCxnSpPr/>
      </xdr:nvCxnSpPr>
      <xdr:spPr>
        <a:xfrm>
          <a:off x="16421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15801</xdr:rowOff>
    </xdr:from>
    <xdr:ext cx="762000" cy="259045"/>
    <xdr:sp macro="" textlink="">
      <xdr:nvSpPr>
        <xdr:cNvPr id="437" name="公債費以外最大値テキスト"/>
        <xdr:cNvSpPr txBox="1"/>
      </xdr:nvSpPr>
      <xdr:spPr>
        <a:xfrm>
          <a:off x="16598900" y="1253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100874</xdr:rowOff>
    </xdr:from>
    <xdr:to>
      <xdr:col>82</xdr:col>
      <xdr:colOff>196850</xdr:colOff>
      <xdr:row>74</xdr:row>
      <xdr:rowOff>100874</xdr:rowOff>
    </xdr:to>
    <xdr:cxnSp macro="">
      <xdr:nvCxnSpPr>
        <xdr:cNvPr id="438" name="直線コネクタ 437"/>
        <xdr:cNvCxnSpPr/>
      </xdr:nvCxnSpPr>
      <xdr:spPr>
        <a:xfrm>
          <a:off x="16421100" y="1278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141696</xdr:rowOff>
    </xdr:from>
    <xdr:to>
      <xdr:col>82</xdr:col>
      <xdr:colOff>107950</xdr:colOff>
      <xdr:row>75</xdr:row>
      <xdr:rowOff>131899</xdr:rowOff>
    </xdr:to>
    <xdr:cxnSp macro="">
      <xdr:nvCxnSpPr>
        <xdr:cNvPr id="439" name="直線コネクタ 438"/>
        <xdr:cNvCxnSpPr/>
      </xdr:nvCxnSpPr>
      <xdr:spPr>
        <a:xfrm>
          <a:off x="15671800" y="12657546"/>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40"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41" name="フローチャート: 判断 440"/>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141696</xdr:rowOff>
    </xdr:from>
    <xdr:to>
      <xdr:col>78</xdr:col>
      <xdr:colOff>69850</xdr:colOff>
      <xdr:row>74</xdr:row>
      <xdr:rowOff>74749</xdr:rowOff>
    </xdr:to>
    <xdr:cxnSp macro="">
      <xdr:nvCxnSpPr>
        <xdr:cNvPr id="442" name="直線コネクタ 441"/>
        <xdr:cNvCxnSpPr/>
      </xdr:nvCxnSpPr>
      <xdr:spPr>
        <a:xfrm flipV="1">
          <a:off x="14782800" y="1265754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38644</xdr:rowOff>
    </xdr:from>
    <xdr:to>
      <xdr:col>78</xdr:col>
      <xdr:colOff>120650</xdr:colOff>
      <xdr:row>77</xdr:row>
      <xdr:rowOff>140244</xdr:rowOff>
    </xdr:to>
    <xdr:sp macro="" textlink="">
      <xdr:nvSpPr>
        <xdr:cNvPr id="443" name="フローチャート: 判断 442"/>
        <xdr:cNvSpPr/>
      </xdr:nvSpPr>
      <xdr:spPr>
        <a:xfrm>
          <a:off x="15621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125021</xdr:rowOff>
    </xdr:from>
    <xdr:ext cx="736600" cy="259045"/>
    <xdr:sp macro="" textlink="">
      <xdr:nvSpPr>
        <xdr:cNvPr id="444" name="テキスト ボックス 443"/>
        <xdr:cNvSpPr txBox="1"/>
      </xdr:nvSpPr>
      <xdr:spPr>
        <a:xfrm>
          <a:off x="15290800" y="1332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15966</xdr:rowOff>
    </xdr:from>
    <xdr:to>
      <xdr:col>73</xdr:col>
      <xdr:colOff>180975</xdr:colOff>
      <xdr:row>74</xdr:row>
      <xdr:rowOff>74749</xdr:rowOff>
    </xdr:to>
    <xdr:cxnSp macro="">
      <xdr:nvCxnSpPr>
        <xdr:cNvPr id="445" name="直線コネクタ 444"/>
        <xdr:cNvCxnSpPr/>
      </xdr:nvCxnSpPr>
      <xdr:spPr>
        <a:xfrm>
          <a:off x="13893800" y="12703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9252</xdr:rowOff>
    </xdr:from>
    <xdr:to>
      <xdr:col>74</xdr:col>
      <xdr:colOff>31750</xdr:colOff>
      <xdr:row>77</xdr:row>
      <xdr:rowOff>110852</xdr:rowOff>
    </xdr:to>
    <xdr:sp macro="" textlink="">
      <xdr:nvSpPr>
        <xdr:cNvPr id="446" name="フローチャート: 判断 445"/>
        <xdr:cNvSpPr/>
      </xdr:nvSpPr>
      <xdr:spPr>
        <a:xfrm>
          <a:off x="14732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95629</xdr:rowOff>
    </xdr:from>
    <xdr:ext cx="762000" cy="259045"/>
    <xdr:sp macro="" textlink="">
      <xdr:nvSpPr>
        <xdr:cNvPr id="447" name="テキスト ボックス 446"/>
        <xdr:cNvSpPr txBox="1"/>
      </xdr:nvSpPr>
      <xdr:spPr>
        <a:xfrm>
          <a:off x="14401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15966</xdr:rowOff>
    </xdr:from>
    <xdr:to>
      <xdr:col>69</xdr:col>
      <xdr:colOff>92075</xdr:colOff>
      <xdr:row>74</xdr:row>
      <xdr:rowOff>35560</xdr:rowOff>
    </xdr:to>
    <xdr:cxnSp macro="">
      <xdr:nvCxnSpPr>
        <xdr:cNvPr id="448" name="直線コネクタ 447"/>
        <xdr:cNvCxnSpPr/>
      </xdr:nvCxnSpPr>
      <xdr:spPr>
        <a:xfrm flipV="1">
          <a:off x="13004800" y="12703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9" name="フローチャート: 判断 44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0" name="テキスト ボックス 44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148045</xdr:rowOff>
    </xdr:from>
    <xdr:to>
      <xdr:col>65</xdr:col>
      <xdr:colOff>53975</xdr:colOff>
      <xdr:row>77</xdr:row>
      <xdr:rowOff>78195</xdr:rowOff>
    </xdr:to>
    <xdr:sp macro="" textlink="">
      <xdr:nvSpPr>
        <xdr:cNvPr id="451" name="フローチャート: 判断 450"/>
        <xdr:cNvSpPr/>
      </xdr:nvSpPr>
      <xdr:spPr>
        <a:xfrm>
          <a:off x="12954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62972</xdr:rowOff>
    </xdr:from>
    <xdr:ext cx="762000" cy="259045"/>
    <xdr:sp macro="" textlink="">
      <xdr:nvSpPr>
        <xdr:cNvPr id="452" name="テキスト ボックス 451"/>
        <xdr:cNvSpPr txBox="1"/>
      </xdr:nvSpPr>
      <xdr:spPr>
        <a:xfrm>
          <a:off x="12623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81099</xdr:rowOff>
    </xdr:from>
    <xdr:to>
      <xdr:col>82</xdr:col>
      <xdr:colOff>158750</xdr:colOff>
      <xdr:row>76</xdr:row>
      <xdr:rowOff>11249</xdr:rowOff>
    </xdr:to>
    <xdr:sp macro="" textlink="">
      <xdr:nvSpPr>
        <xdr:cNvPr id="458" name="楕円 457"/>
        <xdr:cNvSpPr/>
      </xdr:nvSpPr>
      <xdr:spPr>
        <a:xfrm>
          <a:off x="16459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97626</xdr:rowOff>
    </xdr:from>
    <xdr:ext cx="762000" cy="259045"/>
    <xdr:sp macro="" textlink="">
      <xdr:nvSpPr>
        <xdr:cNvPr id="459" name="公債費以外該当値テキスト"/>
        <xdr:cNvSpPr txBox="1"/>
      </xdr:nvSpPr>
      <xdr:spPr>
        <a:xfrm>
          <a:off x="16598900" y="1278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90896</xdr:rowOff>
    </xdr:from>
    <xdr:to>
      <xdr:col>78</xdr:col>
      <xdr:colOff>120650</xdr:colOff>
      <xdr:row>74</xdr:row>
      <xdr:rowOff>21046</xdr:rowOff>
    </xdr:to>
    <xdr:sp macro="" textlink="">
      <xdr:nvSpPr>
        <xdr:cNvPr id="460" name="楕円 459"/>
        <xdr:cNvSpPr/>
      </xdr:nvSpPr>
      <xdr:spPr>
        <a:xfrm>
          <a:off x="15621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31223</xdr:rowOff>
    </xdr:from>
    <xdr:ext cx="736600" cy="259045"/>
    <xdr:sp macro="" textlink="">
      <xdr:nvSpPr>
        <xdr:cNvPr id="461" name="テキスト ボックス 460"/>
        <xdr:cNvSpPr txBox="1"/>
      </xdr:nvSpPr>
      <xdr:spPr>
        <a:xfrm>
          <a:off x="15290800" y="1237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23949</xdr:rowOff>
    </xdr:from>
    <xdr:to>
      <xdr:col>74</xdr:col>
      <xdr:colOff>31750</xdr:colOff>
      <xdr:row>74</xdr:row>
      <xdr:rowOff>125549</xdr:rowOff>
    </xdr:to>
    <xdr:sp macro="" textlink="">
      <xdr:nvSpPr>
        <xdr:cNvPr id="462" name="楕円 461"/>
        <xdr:cNvSpPr/>
      </xdr:nvSpPr>
      <xdr:spPr>
        <a:xfrm>
          <a:off x="14732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135726</xdr:rowOff>
    </xdr:from>
    <xdr:ext cx="762000" cy="259045"/>
    <xdr:sp macro="" textlink="">
      <xdr:nvSpPr>
        <xdr:cNvPr id="463" name="テキスト ボックス 462"/>
        <xdr:cNvSpPr txBox="1"/>
      </xdr:nvSpPr>
      <xdr:spPr>
        <a:xfrm>
          <a:off x="14401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136616</xdr:rowOff>
    </xdr:from>
    <xdr:to>
      <xdr:col>69</xdr:col>
      <xdr:colOff>142875</xdr:colOff>
      <xdr:row>74</xdr:row>
      <xdr:rowOff>66766</xdr:rowOff>
    </xdr:to>
    <xdr:sp macro="" textlink="">
      <xdr:nvSpPr>
        <xdr:cNvPr id="464" name="楕円 463"/>
        <xdr:cNvSpPr/>
      </xdr:nvSpPr>
      <xdr:spPr>
        <a:xfrm>
          <a:off x="13843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76943</xdr:rowOff>
    </xdr:from>
    <xdr:ext cx="762000" cy="259045"/>
    <xdr:sp macro="" textlink="">
      <xdr:nvSpPr>
        <xdr:cNvPr id="465" name="テキスト ボックス 464"/>
        <xdr:cNvSpPr txBox="1"/>
      </xdr:nvSpPr>
      <xdr:spPr>
        <a:xfrm>
          <a:off x="13512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66" name="楕円 465"/>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67" name="テキスト ボックス 466"/>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102133</xdr:rowOff>
    </xdr:from>
    <xdr:to>
      <xdr:col>29</xdr:col>
      <xdr:colOff>127000</xdr:colOff>
      <xdr:row>15</xdr:row>
      <xdr:rowOff>134328</xdr:rowOff>
    </xdr:to>
    <xdr:cxnSp macro="">
      <xdr:nvCxnSpPr>
        <xdr:cNvPr id="50" name="直線コネクタ 49"/>
        <xdr:cNvCxnSpPr/>
      </xdr:nvCxnSpPr>
      <xdr:spPr bwMode="auto">
        <a:xfrm flipV="1">
          <a:off x="5003800" y="2721508"/>
          <a:ext cx="6477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132512</xdr:rowOff>
    </xdr:from>
    <xdr:to>
      <xdr:col>26</xdr:col>
      <xdr:colOff>50800</xdr:colOff>
      <xdr:row>15</xdr:row>
      <xdr:rowOff>134328</xdr:rowOff>
    </xdr:to>
    <xdr:cxnSp macro="">
      <xdr:nvCxnSpPr>
        <xdr:cNvPr id="53" name="直線コネクタ 52"/>
        <xdr:cNvCxnSpPr/>
      </xdr:nvCxnSpPr>
      <xdr:spPr bwMode="auto">
        <a:xfrm>
          <a:off x="4305300" y="2751887"/>
          <a:ext cx="698500" cy="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132512</xdr:rowOff>
    </xdr:from>
    <xdr:to>
      <xdr:col>22</xdr:col>
      <xdr:colOff>114300</xdr:colOff>
      <xdr:row>16</xdr:row>
      <xdr:rowOff>49530</xdr:rowOff>
    </xdr:to>
    <xdr:cxnSp macro="">
      <xdr:nvCxnSpPr>
        <xdr:cNvPr id="56" name="直線コネクタ 55"/>
        <xdr:cNvCxnSpPr/>
      </xdr:nvCxnSpPr>
      <xdr:spPr bwMode="auto">
        <a:xfrm flipV="1">
          <a:off x="3606800" y="2751887"/>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29451</xdr:rowOff>
    </xdr:from>
    <xdr:to>
      <xdr:col>18</xdr:col>
      <xdr:colOff>177800</xdr:colOff>
      <xdr:row>16</xdr:row>
      <xdr:rowOff>49530</xdr:rowOff>
    </xdr:to>
    <xdr:cxnSp macro="">
      <xdr:nvCxnSpPr>
        <xdr:cNvPr id="59" name="直線コネクタ 58"/>
        <xdr:cNvCxnSpPr/>
      </xdr:nvCxnSpPr>
      <xdr:spPr bwMode="auto">
        <a:xfrm>
          <a:off x="2908300" y="2820276"/>
          <a:ext cx="698500" cy="2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51333</xdr:rowOff>
    </xdr:from>
    <xdr:to>
      <xdr:col>29</xdr:col>
      <xdr:colOff>177800</xdr:colOff>
      <xdr:row>15</xdr:row>
      <xdr:rowOff>152933</xdr:rowOff>
    </xdr:to>
    <xdr:sp macro="" textlink="">
      <xdr:nvSpPr>
        <xdr:cNvPr id="69" name="楕円 68"/>
        <xdr:cNvSpPr/>
      </xdr:nvSpPr>
      <xdr:spPr bwMode="auto">
        <a:xfrm>
          <a:off x="5600700" y="267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67860</xdr:rowOff>
    </xdr:from>
    <xdr:ext cx="762000" cy="259045"/>
    <xdr:sp macro="" textlink="">
      <xdr:nvSpPr>
        <xdr:cNvPr id="70" name="人口1人当たり決算額の推移該当値テキスト130"/>
        <xdr:cNvSpPr txBox="1"/>
      </xdr:nvSpPr>
      <xdr:spPr>
        <a:xfrm>
          <a:off x="5740400" y="251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83528</xdr:rowOff>
    </xdr:from>
    <xdr:to>
      <xdr:col>26</xdr:col>
      <xdr:colOff>101600</xdr:colOff>
      <xdr:row>16</xdr:row>
      <xdr:rowOff>13678</xdr:rowOff>
    </xdr:to>
    <xdr:sp macro="" textlink="">
      <xdr:nvSpPr>
        <xdr:cNvPr id="71" name="楕円 70"/>
        <xdr:cNvSpPr/>
      </xdr:nvSpPr>
      <xdr:spPr bwMode="auto">
        <a:xfrm>
          <a:off x="4953000" y="27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23855</xdr:rowOff>
    </xdr:from>
    <xdr:ext cx="736600" cy="259045"/>
    <xdr:sp macro="" textlink="">
      <xdr:nvSpPr>
        <xdr:cNvPr id="72" name="テキスト ボックス 71"/>
        <xdr:cNvSpPr txBox="1"/>
      </xdr:nvSpPr>
      <xdr:spPr>
        <a:xfrm>
          <a:off x="4622800" y="247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81712</xdr:rowOff>
    </xdr:from>
    <xdr:to>
      <xdr:col>22</xdr:col>
      <xdr:colOff>165100</xdr:colOff>
      <xdr:row>16</xdr:row>
      <xdr:rowOff>11862</xdr:rowOff>
    </xdr:to>
    <xdr:sp macro="" textlink="">
      <xdr:nvSpPr>
        <xdr:cNvPr id="73" name="楕円 72"/>
        <xdr:cNvSpPr/>
      </xdr:nvSpPr>
      <xdr:spPr bwMode="auto">
        <a:xfrm>
          <a:off x="4254500" y="270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22039</xdr:rowOff>
    </xdr:from>
    <xdr:ext cx="762000" cy="259045"/>
    <xdr:sp macro="" textlink="">
      <xdr:nvSpPr>
        <xdr:cNvPr id="74" name="テキスト ボックス 73"/>
        <xdr:cNvSpPr txBox="1"/>
      </xdr:nvSpPr>
      <xdr:spPr>
        <a:xfrm>
          <a:off x="3924300" y="246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170180</xdr:rowOff>
    </xdr:from>
    <xdr:to>
      <xdr:col>19</xdr:col>
      <xdr:colOff>38100</xdr:colOff>
      <xdr:row>16</xdr:row>
      <xdr:rowOff>100330</xdr:rowOff>
    </xdr:to>
    <xdr:sp macro="" textlink="">
      <xdr:nvSpPr>
        <xdr:cNvPr id="75" name="楕円 74"/>
        <xdr:cNvSpPr/>
      </xdr:nvSpPr>
      <xdr:spPr bwMode="auto">
        <a:xfrm>
          <a:off x="3556000" y="278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110507</xdr:rowOff>
    </xdr:from>
    <xdr:ext cx="762000" cy="259045"/>
    <xdr:sp macro="" textlink="">
      <xdr:nvSpPr>
        <xdr:cNvPr id="76" name="テキスト ボックス 75"/>
        <xdr:cNvSpPr txBox="1"/>
      </xdr:nvSpPr>
      <xdr:spPr>
        <a:xfrm>
          <a:off x="3225800" y="255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150101</xdr:rowOff>
    </xdr:from>
    <xdr:to>
      <xdr:col>15</xdr:col>
      <xdr:colOff>101600</xdr:colOff>
      <xdr:row>16</xdr:row>
      <xdr:rowOff>80251</xdr:rowOff>
    </xdr:to>
    <xdr:sp macro="" textlink="">
      <xdr:nvSpPr>
        <xdr:cNvPr id="77" name="楕円 76"/>
        <xdr:cNvSpPr/>
      </xdr:nvSpPr>
      <xdr:spPr bwMode="auto">
        <a:xfrm>
          <a:off x="2857500" y="276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90428</xdr:rowOff>
    </xdr:from>
    <xdr:ext cx="762000" cy="259045"/>
    <xdr:sp macro="" textlink="">
      <xdr:nvSpPr>
        <xdr:cNvPr id="78" name="テキスト ボックス 77"/>
        <xdr:cNvSpPr txBox="1"/>
      </xdr:nvSpPr>
      <xdr:spPr>
        <a:xfrm>
          <a:off x="2527300" y="25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34913</xdr:rowOff>
    </xdr:from>
    <xdr:to>
      <xdr:col>29</xdr:col>
      <xdr:colOff>127000</xdr:colOff>
      <xdr:row>36</xdr:row>
      <xdr:rowOff>130486</xdr:rowOff>
    </xdr:to>
    <xdr:cxnSp macro="">
      <xdr:nvCxnSpPr>
        <xdr:cNvPr id="111" name="直線コネクタ 110"/>
        <xdr:cNvCxnSpPr/>
      </xdr:nvCxnSpPr>
      <xdr:spPr bwMode="auto">
        <a:xfrm flipV="1">
          <a:off x="5003800" y="6988163"/>
          <a:ext cx="647700" cy="9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108541</xdr:rowOff>
    </xdr:from>
    <xdr:to>
      <xdr:col>26</xdr:col>
      <xdr:colOff>50800</xdr:colOff>
      <xdr:row>36</xdr:row>
      <xdr:rowOff>130486</xdr:rowOff>
    </xdr:to>
    <xdr:cxnSp macro="">
      <xdr:nvCxnSpPr>
        <xdr:cNvPr id="114" name="直線コネクタ 113"/>
        <xdr:cNvCxnSpPr/>
      </xdr:nvCxnSpPr>
      <xdr:spPr bwMode="auto">
        <a:xfrm>
          <a:off x="4305300" y="7061791"/>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108541</xdr:rowOff>
    </xdr:from>
    <xdr:to>
      <xdr:col>22</xdr:col>
      <xdr:colOff>114300</xdr:colOff>
      <xdr:row>36</xdr:row>
      <xdr:rowOff>110027</xdr:rowOff>
    </xdr:to>
    <xdr:cxnSp macro="">
      <xdr:nvCxnSpPr>
        <xdr:cNvPr id="117" name="直線コネクタ 116"/>
        <xdr:cNvCxnSpPr/>
      </xdr:nvCxnSpPr>
      <xdr:spPr bwMode="auto">
        <a:xfrm flipV="1">
          <a:off x="3606800" y="706179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110027</xdr:rowOff>
    </xdr:from>
    <xdr:to>
      <xdr:col>18</xdr:col>
      <xdr:colOff>177800</xdr:colOff>
      <xdr:row>37</xdr:row>
      <xdr:rowOff>20358</xdr:rowOff>
    </xdr:to>
    <xdr:cxnSp macro="">
      <xdr:nvCxnSpPr>
        <xdr:cNvPr id="120" name="直線コネクタ 119"/>
        <xdr:cNvCxnSpPr/>
      </xdr:nvCxnSpPr>
      <xdr:spPr bwMode="auto">
        <a:xfrm flipV="1">
          <a:off x="2908300" y="7063277"/>
          <a:ext cx="6985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327013</xdr:rowOff>
    </xdr:from>
    <xdr:to>
      <xdr:col>29</xdr:col>
      <xdr:colOff>177800</xdr:colOff>
      <xdr:row>36</xdr:row>
      <xdr:rowOff>85713</xdr:rowOff>
    </xdr:to>
    <xdr:sp macro="" textlink="">
      <xdr:nvSpPr>
        <xdr:cNvPr id="130" name="楕円 129"/>
        <xdr:cNvSpPr/>
      </xdr:nvSpPr>
      <xdr:spPr bwMode="auto">
        <a:xfrm>
          <a:off x="5600700" y="693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299090</xdr:rowOff>
    </xdr:from>
    <xdr:ext cx="762000" cy="259045"/>
    <xdr:sp macro="" textlink="">
      <xdr:nvSpPr>
        <xdr:cNvPr id="131" name="人口1人当たり決算額の推移該当値テキスト445"/>
        <xdr:cNvSpPr txBox="1"/>
      </xdr:nvSpPr>
      <xdr:spPr>
        <a:xfrm>
          <a:off x="5740400" y="69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79686</xdr:rowOff>
    </xdr:from>
    <xdr:to>
      <xdr:col>26</xdr:col>
      <xdr:colOff>101600</xdr:colOff>
      <xdr:row>37</xdr:row>
      <xdr:rowOff>9836</xdr:rowOff>
    </xdr:to>
    <xdr:sp macro="" textlink="">
      <xdr:nvSpPr>
        <xdr:cNvPr id="132" name="楕円 131"/>
        <xdr:cNvSpPr/>
      </xdr:nvSpPr>
      <xdr:spPr bwMode="auto">
        <a:xfrm>
          <a:off x="4953000" y="703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166063</xdr:rowOff>
    </xdr:from>
    <xdr:ext cx="736600" cy="259045"/>
    <xdr:sp macro="" textlink="">
      <xdr:nvSpPr>
        <xdr:cNvPr id="133" name="テキスト ボックス 132"/>
        <xdr:cNvSpPr txBox="1"/>
      </xdr:nvSpPr>
      <xdr:spPr>
        <a:xfrm>
          <a:off x="4622800" y="7119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57741</xdr:rowOff>
    </xdr:from>
    <xdr:to>
      <xdr:col>22</xdr:col>
      <xdr:colOff>165100</xdr:colOff>
      <xdr:row>36</xdr:row>
      <xdr:rowOff>159341</xdr:rowOff>
    </xdr:to>
    <xdr:sp macro="" textlink="">
      <xdr:nvSpPr>
        <xdr:cNvPr id="134" name="楕円 133"/>
        <xdr:cNvSpPr/>
      </xdr:nvSpPr>
      <xdr:spPr bwMode="auto">
        <a:xfrm>
          <a:off x="4254500" y="701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144118</xdr:rowOff>
    </xdr:from>
    <xdr:ext cx="762000" cy="259045"/>
    <xdr:sp macro="" textlink="">
      <xdr:nvSpPr>
        <xdr:cNvPr id="135" name="テキスト ボックス 134"/>
        <xdr:cNvSpPr txBox="1"/>
      </xdr:nvSpPr>
      <xdr:spPr>
        <a:xfrm>
          <a:off x="3924300" y="709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59227</xdr:rowOff>
    </xdr:from>
    <xdr:to>
      <xdr:col>19</xdr:col>
      <xdr:colOff>38100</xdr:colOff>
      <xdr:row>36</xdr:row>
      <xdr:rowOff>160827</xdr:rowOff>
    </xdr:to>
    <xdr:sp macro="" textlink="">
      <xdr:nvSpPr>
        <xdr:cNvPr id="136" name="楕円 135"/>
        <xdr:cNvSpPr/>
      </xdr:nvSpPr>
      <xdr:spPr bwMode="auto">
        <a:xfrm>
          <a:off x="35560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145604</xdr:rowOff>
    </xdr:from>
    <xdr:ext cx="762000" cy="259045"/>
    <xdr:sp macro="" textlink="">
      <xdr:nvSpPr>
        <xdr:cNvPr id="137" name="テキスト ボックス 136"/>
        <xdr:cNvSpPr txBox="1"/>
      </xdr:nvSpPr>
      <xdr:spPr>
        <a:xfrm>
          <a:off x="3225800" y="70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141008</xdr:rowOff>
    </xdr:from>
    <xdr:to>
      <xdr:col>15</xdr:col>
      <xdr:colOff>101600</xdr:colOff>
      <xdr:row>37</xdr:row>
      <xdr:rowOff>71158</xdr:rowOff>
    </xdr:to>
    <xdr:sp macro="" textlink="">
      <xdr:nvSpPr>
        <xdr:cNvPr id="138" name="楕円 137"/>
        <xdr:cNvSpPr/>
      </xdr:nvSpPr>
      <xdr:spPr bwMode="auto">
        <a:xfrm>
          <a:off x="28575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55935</xdr:rowOff>
    </xdr:from>
    <xdr:ext cx="762000" cy="259045"/>
    <xdr:sp macro="" textlink="">
      <xdr:nvSpPr>
        <xdr:cNvPr id="139" name="テキスト ボックス 138"/>
        <xdr:cNvSpPr txBox="1"/>
      </xdr:nvSpPr>
      <xdr:spPr>
        <a:xfrm>
          <a:off x="2527300" y="71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38185</xdr:rowOff>
    </xdr:from>
    <xdr:to>
      <xdr:col>24</xdr:col>
      <xdr:colOff>63500</xdr:colOff>
      <xdr:row>34</xdr:row>
      <xdr:rowOff>18379</xdr:rowOff>
    </xdr:to>
    <xdr:cxnSp macro="">
      <xdr:nvCxnSpPr>
        <xdr:cNvPr id="63" name="直線コネクタ 62"/>
        <xdr:cNvCxnSpPr/>
      </xdr:nvCxnSpPr>
      <xdr:spPr>
        <a:xfrm flipV="1">
          <a:off x="3797300" y="5524585"/>
          <a:ext cx="838200" cy="32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168699</xdr:rowOff>
    </xdr:from>
    <xdr:to>
      <xdr:col>19</xdr:col>
      <xdr:colOff>177800</xdr:colOff>
      <xdr:row>34</xdr:row>
      <xdr:rowOff>18379</xdr:rowOff>
    </xdr:to>
    <xdr:cxnSp macro="">
      <xdr:nvCxnSpPr>
        <xdr:cNvPr id="66" name="直線コネクタ 65"/>
        <xdr:cNvCxnSpPr/>
      </xdr:nvCxnSpPr>
      <xdr:spPr>
        <a:xfrm>
          <a:off x="2908300" y="5826549"/>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168699</xdr:rowOff>
    </xdr:from>
    <xdr:to>
      <xdr:col>15</xdr:col>
      <xdr:colOff>50800</xdr:colOff>
      <xdr:row>34</xdr:row>
      <xdr:rowOff>43280</xdr:rowOff>
    </xdr:to>
    <xdr:cxnSp macro="">
      <xdr:nvCxnSpPr>
        <xdr:cNvPr id="69" name="直線コネクタ 68"/>
        <xdr:cNvCxnSpPr/>
      </xdr:nvCxnSpPr>
      <xdr:spPr>
        <a:xfrm flipV="1">
          <a:off x="2019300" y="5826549"/>
          <a:ext cx="8890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43280</xdr:rowOff>
    </xdr:from>
    <xdr:to>
      <xdr:col>10</xdr:col>
      <xdr:colOff>114300</xdr:colOff>
      <xdr:row>34</xdr:row>
      <xdr:rowOff>53093</xdr:rowOff>
    </xdr:to>
    <xdr:cxnSp macro="">
      <xdr:nvCxnSpPr>
        <xdr:cNvPr id="72" name="直線コネクタ 71"/>
        <xdr:cNvCxnSpPr/>
      </xdr:nvCxnSpPr>
      <xdr:spPr>
        <a:xfrm flipV="1">
          <a:off x="1130300" y="587258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158835</xdr:rowOff>
    </xdr:from>
    <xdr:to>
      <xdr:col>24</xdr:col>
      <xdr:colOff>114300</xdr:colOff>
      <xdr:row>32</xdr:row>
      <xdr:rowOff>88985</xdr:rowOff>
    </xdr:to>
    <xdr:sp macro="" textlink="">
      <xdr:nvSpPr>
        <xdr:cNvPr id="82" name="楕円 81"/>
        <xdr:cNvSpPr/>
      </xdr:nvSpPr>
      <xdr:spPr>
        <a:xfrm>
          <a:off x="4584700" y="54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10262</xdr:rowOff>
    </xdr:from>
    <xdr:ext cx="599010" cy="259045"/>
    <xdr:sp macro="" textlink="">
      <xdr:nvSpPr>
        <xdr:cNvPr id="83" name="人件費該当値テキスト"/>
        <xdr:cNvSpPr txBox="1"/>
      </xdr:nvSpPr>
      <xdr:spPr>
        <a:xfrm>
          <a:off x="4686300" y="532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139029</xdr:rowOff>
    </xdr:from>
    <xdr:to>
      <xdr:col>20</xdr:col>
      <xdr:colOff>38100</xdr:colOff>
      <xdr:row>34</xdr:row>
      <xdr:rowOff>69179</xdr:rowOff>
    </xdr:to>
    <xdr:sp macro="" textlink="">
      <xdr:nvSpPr>
        <xdr:cNvPr id="84" name="楕円 83"/>
        <xdr:cNvSpPr/>
      </xdr:nvSpPr>
      <xdr:spPr>
        <a:xfrm>
          <a:off x="3746500" y="57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85706</xdr:rowOff>
    </xdr:from>
    <xdr:ext cx="534377" cy="259045"/>
    <xdr:sp macro="" textlink="">
      <xdr:nvSpPr>
        <xdr:cNvPr id="85" name="テキスト ボックス 84"/>
        <xdr:cNvSpPr txBox="1"/>
      </xdr:nvSpPr>
      <xdr:spPr>
        <a:xfrm>
          <a:off x="3530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117899</xdr:rowOff>
    </xdr:from>
    <xdr:to>
      <xdr:col>15</xdr:col>
      <xdr:colOff>101600</xdr:colOff>
      <xdr:row>34</xdr:row>
      <xdr:rowOff>48049</xdr:rowOff>
    </xdr:to>
    <xdr:sp macro="" textlink="">
      <xdr:nvSpPr>
        <xdr:cNvPr id="86" name="楕円 85"/>
        <xdr:cNvSpPr/>
      </xdr:nvSpPr>
      <xdr:spPr>
        <a:xfrm>
          <a:off x="2857500" y="57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64576</xdr:rowOff>
    </xdr:from>
    <xdr:ext cx="534377" cy="259045"/>
    <xdr:sp macro="" textlink="">
      <xdr:nvSpPr>
        <xdr:cNvPr id="87" name="テキスト ボックス 86"/>
        <xdr:cNvSpPr txBox="1"/>
      </xdr:nvSpPr>
      <xdr:spPr>
        <a:xfrm>
          <a:off x="2641111" y="55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163930</xdr:rowOff>
    </xdr:from>
    <xdr:to>
      <xdr:col>10</xdr:col>
      <xdr:colOff>165100</xdr:colOff>
      <xdr:row>34</xdr:row>
      <xdr:rowOff>94080</xdr:rowOff>
    </xdr:to>
    <xdr:sp macro="" textlink="">
      <xdr:nvSpPr>
        <xdr:cNvPr id="88" name="楕円 87"/>
        <xdr:cNvSpPr/>
      </xdr:nvSpPr>
      <xdr:spPr>
        <a:xfrm>
          <a:off x="19685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110607</xdr:rowOff>
    </xdr:from>
    <xdr:ext cx="534377" cy="259045"/>
    <xdr:sp macro="" textlink="">
      <xdr:nvSpPr>
        <xdr:cNvPr id="89" name="テキスト ボックス 88"/>
        <xdr:cNvSpPr txBox="1"/>
      </xdr:nvSpPr>
      <xdr:spPr>
        <a:xfrm>
          <a:off x="1752111" y="55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2293</xdr:rowOff>
    </xdr:from>
    <xdr:to>
      <xdr:col>6</xdr:col>
      <xdr:colOff>38100</xdr:colOff>
      <xdr:row>34</xdr:row>
      <xdr:rowOff>103893</xdr:rowOff>
    </xdr:to>
    <xdr:sp macro="" textlink="">
      <xdr:nvSpPr>
        <xdr:cNvPr id="90" name="楕円 89"/>
        <xdr:cNvSpPr/>
      </xdr:nvSpPr>
      <xdr:spPr>
        <a:xfrm>
          <a:off x="1079500" y="5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120420</xdr:rowOff>
    </xdr:from>
    <xdr:ext cx="534377" cy="259045"/>
    <xdr:sp macro="" textlink="">
      <xdr:nvSpPr>
        <xdr:cNvPr id="91" name="テキスト ボックス 90"/>
        <xdr:cNvSpPr txBox="1"/>
      </xdr:nvSpPr>
      <xdr:spPr>
        <a:xfrm>
          <a:off x="863111" y="56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64605</xdr:rowOff>
    </xdr:from>
    <xdr:to>
      <xdr:col>24</xdr:col>
      <xdr:colOff>63500</xdr:colOff>
      <xdr:row>51</xdr:row>
      <xdr:rowOff>56473</xdr:rowOff>
    </xdr:to>
    <xdr:cxnSp macro="">
      <xdr:nvCxnSpPr>
        <xdr:cNvPr id="123" name="直線コネクタ 122"/>
        <xdr:cNvCxnSpPr/>
      </xdr:nvCxnSpPr>
      <xdr:spPr>
        <a:xfrm>
          <a:off x="3797300" y="8637105"/>
          <a:ext cx="838200" cy="16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56898</xdr:rowOff>
    </xdr:from>
    <xdr:to>
      <xdr:col>19</xdr:col>
      <xdr:colOff>177800</xdr:colOff>
      <xdr:row>50</xdr:row>
      <xdr:rowOff>64605</xdr:rowOff>
    </xdr:to>
    <xdr:cxnSp macro="">
      <xdr:nvCxnSpPr>
        <xdr:cNvPr id="126" name="直線コネクタ 125"/>
        <xdr:cNvCxnSpPr/>
      </xdr:nvCxnSpPr>
      <xdr:spPr>
        <a:xfrm>
          <a:off x="2908300" y="8629398"/>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56898</xdr:rowOff>
    </xdr:from>
    <xdr:to>
      <xdr:col>15</xdr:col>
      <xdr:colOff>50800</xdr:colOff>
      <xdr:row>50</xdr:row>
      <xdr:rowOff>83105</xdr:rowOff>
    </xdr:to>
    <xdr:cxnSp macro="">
      <xdr:nvCxnSpPr>
        <xdr:cNvPr id="129" name="直線コネクタ 128"/>
        <xdr:cNvCxnSpPr/>
      </xdr:nvCxnSpPr>
      <xdr:spPr>
        <a:xfrm flipV="1">
          <a:off x="2019300" y="8629398"/>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83105</xdr:rowOff>
    </xdr:from>
    <xdr:to>
      <xdr:col>10</xdr:col>
      <xdr:colOff>114300</xdr:colOff>
      <xdr:row>50</xdr:row>
      <xdr:rowOff>110913</xdr:rowOff>
    </xdr:to>
    <xdr:cxnSp macro="">
      <xdr:nvCxnSpPr>
        <xdr:cNvPr id="132" name="直線コネクタ 131"/>
        <xdr:cNvCxnSpPr/>
      </xdr:nvCxnSpPr>
      <xdr:spPr>
        <a:xfrm flipV="1">
          <a:off x="1130300" y="8655605"/>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5673</xdr:rowOff>
    </xdr:from>
    <xdr:to>
      <xdr:col>24</xdr:col>
      <xdr:colOff>114300</xdr:colOff>
      <xdr:row>51</xdr:row>
      <xdr:rowOff>107273</xdr:rowOff>
    </xdr:to>
    <xdr:sp macro="" textlink="">
      <xdr:nvSpPr>
        <xdr:cNvPr id="142" name="楕円 141"/>
        <xdr:cNvSpPr/>
      </xdr:nvSpPr>
      <xdr:spPr>
        <a:xfrm>
          <a:off x="4584700" y="87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28550</xdr:rowOff>
    </xdr:from>
    <xdr:ext cx="599010" cy="259045"/>
    <xdr:sp macro="" textlink="">
      <xdr:nvSpPr>
        <xdr:cNvPr id="143" name="物件費該当値テキスト"/>
        <xdr:cNvSpPr txBox="1"/>
      </xdr:nvSpPr>
      <xdr:spPr>
        <a:xfrm>
          <a:off x="4686300" y="860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13805</xdr:rowOff>
    </xdr:from>
    <xdr:to>
      <xdr:col>20</xdr:col>
      <xdr:colOff>38100</xdr:colOff>
      <xdr:row>50</xdr:row>
      <xdr:rowOff>115405</xdr:rowOff>
    </xdr:to>
    <xdr:sp macro="" textlink="">
      <xdr:nvSpPr>
        <xdr:cNvPr id="144" name="楕円 143"/>
        <xdr:cNvSpPr/>
      </xdr:nvSpPr>
      <xdr:spPr>
        <a:xfrm>
          <a:off x="3746500" y="85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131932</xdr:rowOff>
    </xdr:from>
    <xdr:ext cx="599010" cy="259045"/>
    <xdr:sp macro="" textlink="">
      <xdr:nvSpPr>
        <xdr:cNvPr id="145" name="テキスト ボックス 144"/>
        <xdr:cNvSpPr txBox="1"/>
      </xdr:nvSpPr>
      <xdr:spPr>
        <a:xfrm>
          <a:off x="3497795" y="836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6098</xdr:rowOff>
    </xdr:from>
    <xdr:to>
      <xdr:col>15</xdr:col>
      <xdr:colOff>101600</xdr:colOff>
      <xdr:row>50</xdr:row>
      <xdr:rowOff>107698</xdr:rowOff>
    </xdr:to>
    <xdr:sp macro="" textlink="">
      <xdr:nvSpPr>
        <xdr:cNvPr id="146" name="楕円 145"/>
        <xdr:cNvSpPr/>
      </xdr:nvSpPr>
      <xdr:spPr>
        <a:xfrm>
          <a:off x="2857500" y="8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124225</xdr:rowOff>
    </xdr:from>
    <xdr:ext cx="599010" cy="259045"/>
    <xdr:sp macro="" textlink="">
      <xdr:nvSpPr>
        <xdr:cNvPr id="147" name="テキスト ボックス 146"/>
        <xdr:cNvSpPr txBox="1"/>
      </xdr:nvSpPr>
      <xdr:spPr>
        <a:xfrm>
          <a:off x="2608795" y="8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32305</xdr:rowOff>
    </xdr:from>
    <xdr:to>
      <xdr:col>10</xdr:col>
      <xdr:colOff>165100</xdr:colOff>
      <xdr:row>50</xdr:row>
      <xdr:rowOff>133905</xdr:rowOff>
    </xdr:to>
    <xdr:sp macro="" textlink="">
      <xdr:nvSpPr>
        <xdr:cNvPr id="148" name="楕円 147"/>
        <xdr:cNvSpPr/>
      </xdr:nvSpPr>
      <xdr:spPr>
        <a:xfrm>
          <a:off x="1968500" y="86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150432</xdr:rowOff>
    </xdr:from>
    <xdr:ext cx="599010" cy="259045"/>
    <xdr:sp macro="" textlink="">
      <xdr:nvSpPr>
        <xdr:cNvPr id="149" name="テキスト ボックス 148"/>
        <xdr:cNvSpPr txBox="1"/>
      </xdr:nvSpPr>
      <xdr:spPr>
        <a:xfrm>
          <a:off x="1719795" y="838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60113</xdr:rowOff>
    </xdr:from>
    <xdr:to>
      <xdr:col>6</xdr:col>
      <xdr:colOff>38100</xdr:colOff>
      <xdr:row>50</xdr:row>
      <xdr:rowOff>161713</xdr:rowOff>
    </xdr:to>
    <xdr:sp macro="" textlink="">
      <xdr:nvSpPr>
        <xdr:cNvPr id="150" name="楕円 149"/>
        <xdr:cNvSpPr/>
      </xdr:nvSpPr>
      <xdr:spPr>
        <a:xfrm>
          <a:off x="1079500" y="8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6790</xdr:rowOff>
    </xdr:from>
    <xdr:ext cx="599010" cy="259045"/>
    <xdr:sp macro="" textlink="">
      <xdr:nvSpPr>
        <xdr:cNvPr id="151" name="テキスト ボックス 150"/>
        <xdr:cNvSpPr txBox="1"/>
      </xdr:nvSpPr>
      <xdr:spPr>
        <a:xfrm>
          <a:off x="830795" y="840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68377</xdr:rowOff>
    </xdr:from>
    <xdr:to>
      <xdr:col>24</xdr:col>
      <xdr:colOff>63500</xdr:colOff>
      <xdr:row>77</xdr:row>
      <xdr:rowOff>87762</xdr:rowOff>
    </xdr:to>
    <xdr:cxnSp macro="">
      <xdr:nvCxnSpPr>
        <xdr:cNvPr id="178" name="直線コネクタ 177"/>
        <xdr:cNvCxnSpPr/>
      </xdr:nvCxnSpPr>
      <xdr:spPr>
        <a:xfrm flipV="1">
          <a:off x="3797300" y="13270027"/>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87762</xdr:rowOff>
    </xdr:from>
    <xdr:to>
      <xdr:col>19</xdr:col>
      <xdr:colOff>177800</xdr:colOff>
      <xdr:row>77</xdr:row>
      <xdr:rowOff>87762</xdr:rowOff>
    </xdr:to>
    <xdr:cxnSp macro="">
      <xdr:nvCxnSpPr>
        <xdr:cNvPr id="181" name="直線コネクタ 180"/>
        <xdr:cNvCxnSpPr/>
      </xdr:nvCxnSpPr>
      <xdr:spPr>
        <a:xfrm>
          <a:off x="2908300" y="13289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87762</xdr:rowOff>
    </xdr:from>
    <xdr:to>
      <xdr:col>15</xdr:col>
      <xdr:colOff>50800</xdr:colOff>
      <xdr:row>78</xdr:row>
      <xdr:rowOff>10838</xdr:rowOff>
    </xdr:to>
    <xdr:cxnSp macro="">
      <xdr:nvCxnSpPr>
        <xdr:cNvPr id="184" name="直線コネクタ 183"/>
        <xdr:cNvCxnSpPr/>
      </xdr:nvCxnSpPr>
      <xdr:spPr>
        <a:xfrm flipV="1">
          <a:off x="2019300" y="13289412"/>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10838</xdr:rowOff>
    </xdr:from>
    <xdr:to>
      <xdr:col>10</xdr:col>
      <xdr:colOff>114300</xdr:colOff>
      <xdr:row>78</xdr:row>
      <xdr:rowOff>48146</xdr:rowOff>
    </xdr:to>
    <xdr:cxnSp macro="">
      <xdr:nvCxnSpPr>
        <xdr:cNvPr id="187" name="直線コネクタ 186"/>
        <xdr:cNvCxnSpPr/>
      </xdr:nvCxnSpPr>
      <xdr:spPr>
        <a:xfrm flipV="1">
          <a:off x="1130300" y="13383938"/>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17577</xdr:rowOff>
    </xdr:from>
    <xdr:to>
      <xdr:col>24</xdr:col>
      <xdr:colOff>114300</xdr:colOff>
      <xdr:row>77</xdr:row>
      <xdr:rowOff>119177</xdr:rowOff>
    </xdr:to>
    <xdr:sp macro="" textlink="">
      <xdr:nvSpPr>
        <xdr:cNvPr id="197" name="楕円 196"/>
        <xdr:cNvSpPr/>
      </xdr:nvSpPr>
      <xdr:spPr>
        <a:xfrm>
          <a:off x="45847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40454</xdr:rowOff>
    </xdr:from>
    <xdr:ext cx="534377" cy="259045"/>
    <xdr:sp macro="" textlink="">
      <xdr:nvSpPr>
        <xdr:cNvPr id="198" name="維持補修費該当値テキスト"/>
        <xdr:cNvSpPr txBox="1"/>
      </xdr:nvSpPr>
      <xdr:spPr>
        <a:xfrm>
          <a:off x="4686300" y="130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36962</xdr:rowOff>
    </xdr:from>
    <xdr:to>
      <xdr:col>20</xdr:col>
      <xdr:colOff>38100</xdr:colOff>
      <xdr:row>77</xdr:row>
      <xdr:rowOff>138562</xdr:rowOff>
    </xdr:to>
    <xdr:sp macro="" textlink="">
      <xdr:nvSpPr>
        <xdr:cNvPr id="199" name="楕円 198"/>
        <xdr:cNvSpPr/>
      </xdr:nvSpPr>
      <xdr:spPr>
        <a:xfrm>
          <a:off x="3746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155089</xdr:rowOff>
    </xdr:from>
    <xdr:ext cx="469744" cy="259045"/>
    <xdr:sp macro="" textlink="">
      <xdr:nvSpPr>
        <xdr:cNvPr id="200" name="テキスト ボックス 199"/>
        <xdr:cNvSpPr txBox="1"/>
      </xdr:nvSpPr>
      <xdr:spPr>
        <a:xfrm>
          <a:off x="3562428" y="130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36962</xdr:rowOff>
    </xdr:from>
    <xdr:to>
      <xdr:col>15</xdr:col>
      <xdr:colOff>101600</xdr:colOff>
      <xdr:row>77</xdr:row>
      <xdr:rowOff>138562</xdr:rowOff>
    </xdr:to>
    <xdr:sp macro="" textlink="">
      <xdr:nvSpPr>
        <xdr:cNvPr id="201" name="楕円 200"/>
        <xdr:cNvSpPr/>
      </xdr:nvSpPr>
      <xdr:spPr>
        <a:xfrm>
          <a:off x="2857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155089</xdr:rowOff>
    </xdr:from>
    <xdr:ext cx="469744" cy="259045"/>
    <xdr:sp macro="" textlink="">
      <xdr:nvSpPr>
        <xdr:cNvPr id="202" name="テキスト ボックス 201"/>
        <xdr:cNvSpPr txBox="1"/>
      </xdr:nvSpPr>
      <xdr:spPr>
        <a:xfrm>
          <a:off x="2673428" y="1301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131488</xdr:rowOff>
    </xdr:from>
    <xdr:to>
      <xdr:col>10</xdr:col>
      <xdr:colOff>165100</xdr:colOff>
      <xdr:row>78</xdr:row>
      <xdr:rowOff>61638</xdr:rowOff>
    </xdr:to>
    <xdr:sp macro="" textlink="">
      <xdr:nvSpPr>
        <xdr:cNvPr id="203" name="楕円 202"/>
        <xdr:cNvSpPr/>
      </xdr:nvSpPr>
      <xdr:spPr>
        <a:xfrm>
          <a:off x="1968500" y="133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52765</xdr:rowOff>
    </xdr:from>
    <xdr:ext cx="469744" cy="259045"/>
    <xdr:sp macro="" textlink="">
      <xdr:nvSpPr>
        <xdr:cNvPr id="204" name="テキスト ボックス 203"/>
        <xdr:cNvSpPr txBox="1"/>
      </xdr:nvSpPr>
      <xdr:spPr>
        <a:xfrm>
          <a:off x="1784428" y="134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168796</xdr:rowOff>
    </xdr:from>
    <xdr:to>
      <xdr:col>6</xdr:col>
      <xdr:colOff>38100</xdr:colOff>
      <xdr:row>78</xdr:row>
      <xdr:rowOff>98946</xdr:rowOff>
    </xdr:to>
    <xdr:sp macro="" textlink="">
      <xdr:nvSpPr>
        <xdr:cNvPr id="205" name="楕円 204"/>
        <xdr:cNvSpPr/>
      </xdr:nvSpPr>
      <xdr:spPr>
        <a:xfrm>
          <a:off x="1079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90073</xdr:rowOff>
    </xdr:from>
    <xdr:ext cx="469744" cy="259045"/>
    <xdr:sp macro="" textlink="">
      <xdr:nvSpPr>
        <xdr:cNvPr id="206" name="テキスト ボックス 205"/>
        <xdr:cNvSpPr txBox="1"/>
      </xdr:nvSpPr>
      <xdr:spPr>
        <a:xfrm>
          <a:off x="895428" y="134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25228</xdr:rowOff>
    </xdr:from>
    <xdr:to>
      <xdr:col>24</xdr:col>
      <xdr:colOff>63500</xdr:colOff>
      <xdr:row>98</xdr:row>
      <xdr:rowOff>67490</xdr:rowOff>
    </xdr:to>
    <xdr:cxnSp macro="">
      <xdr:nvCxnSpPr>
        <xdr:cNvPr id="240" name="直線コネクタ 239"/>
        <xdr:cNvCxnSpPr/>
      </xdr:nvCxnSpPr>
      <xdr:spPr>
        <a:xfrm flipV="1">
          <a:off x="3797300" y="16827328"/>
          <a:ext cx="838200" cy="4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62804</xdr:rowOff>
    </xdr:from>
    <xdr:to>
      <xdr:col>19</xdr:col>
      <xdr:colOff>177800</xdr:colOff>
      <xdr:row>98</xdr:row>
      <xdr:rowOff>67490</xdr:rowOff>
    </xdr:to>
    <xdr:cxnSp macro="">
      <xdr:nvCxnSpPr>
        <xdr:cNvPr id="243" name="直線コネクタ 242"/>
        <xdr:cNvCxnSpPr/>
      </xdr:nvCxnSpPr>
      <xdr:spPr>
        <a:xfrm>
          <a:off x="2908300" y="1686490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25057</xdr:rowOff>
    </xdr:from>
    <xdr:to>
      <xdr:col>15</xdr:col>
      <xdr:colOff>50800</xdr:colOff>
      <xdr:row>98</xdr:row>
      <xdr:rowOff>62804</xdr:rowOff>
    </xdr:to>
    <xdr:cxnSp macro="">
      <xdr:nvCxnSpPr>
        <xdr:cNvPr id="246" name="直線コネクタ 245"/>
        <xdr:cNvCxnSpPr/>
      </xdr:nvCxnSpPr>
      <xdr:spPr>
        <a:xfrm>
          <a:off x="2019300" y="16827157"/>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25057</xdr:rowOff>
    </xdr:from>
    <xdr:to>
      <xdr:col>10</xdr:col>
      <xdr:colOff>114300</xdr:colOff>
      <xdr:row>98</xdr:row>
      <xdr:rowOff>29029</xdr:rowOff>
    </xdr:to>
    <xdr:cxnSp macro="">
      <xdr:nvCxnSpPr>
        <xdr:cNvPr id="249" name="直線コネクタ 248"/>
        <xdr:cNvCxnSpPr/>
      </xdr:nvCxnSpPr>
      <xdr:spPr>
        <a:xfrm flipV="1">
          <a:off x="1130300" y="16827157"/>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145878</xdr:rowOff>
    </xdr:from>
    <xdr:to>
      <xdr:col>24</xdr:col>
      <xdr:colOff>114300</xdr:colOff>
      <xdr:row>98</xdr:row>
      <xdr:rowOff>76028</xdr:rowOff>
    </xdr:to>
    <xdr:sp macro="" textlink="">
      <xdr:nvSpPr>
        <xdr:cNvPr id="259" name="楕円 258"/>
        <xdr:cNvSpPr/>
      </xdr:nvSpPr>
      <xdr:spPr>
        <a:xfrm>
          <a:off x="4584700" y="167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60805</xdr:rowOff>
    </xdr:from>
    <xdr:ext cx="534377" cy="259045"/>
    <xdr:sp macro="" textlink="">
      <xdr:nvSpPr>
        <xdr:cNvPr id="260" name="扶助費該当値テキスト"/>
        <xdr:cNvSpPr txBox="1"/>
      </xdr:nvSpPr>
      <xdr:spPr>
        <a:xfrm>
          <a:off x="4686300" y="166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16690</xdr:rowOff>
    </xdr:from>
    <xdr:to>
      <xdr:col>20</xdr:col>
      <xdr:colOff>38100</xdr:colOff>
      <xdr:row>98</xdr:row>
      <xdr:rowOff>118290</xdr:rowOff>
    </xdr:to>
    <xdr:sp macro="" textlink="">
      <xdr:nvSpPr>
        <xdr:cNvPr id="261" name="楕円 260"/>
        <xdr:cNvSpPr/>
      </xdr:nvSpPr>
      <xdr:spPr>
        <a:xfrm>
          <a:off x="3746500" y="168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109417</xdr:rowOff>
    </xdr:from>
    <xdr:ext cx="534377" cy="259045"/>
    <xdr:sp macro="" textlink="">
      <xdr:nvSpPr>
        <xdr:cNvPr id="262" name="テキスト ボックス 261"/>
        <xdr:cNvSpPr txBox="1"/>
      </xdr:nvSpPr>
      <xdr:spPr>
        <a:xfrm>
          <a:off x="3530111" y="169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12004</xdr:rowOff>
    </xdr:from>
    <xdr:to>
      <xdr:col>15</xdr:col>
      <xdr:colOff>101600</xdr:colOff>
      <xdr:row>98</xdr:row>
      <xdr:rowOff>113604</xdr:rowOff>
    </xdr:to>
    <xdr:sp macro="" textlink="">
      <xdr:nvSpPr>
        <xdr:cNvPr id="263" name="楕円 262"/>
        <xdr:cNvSpPr/>
      </xdr:nvSpPr>
      <xdr:spPr>
        <a:xfrm>
          <a:off x="2857500" y="168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104731</xdr:rowOff>
    </xdr:from>
    <xdr:ext cx="534377" cy="259045"/>
    <xdr:sp macro="" textlink="">
      <xdr:nvSpPr>
        <xdr:cNvPr id="264" name="テキスト ボックス 263"/>
        <xdr:cNvSpPr txBox="1"/>
      </xdr:nvSpPr>
      <xdr:spPr>
        <a:xfrm>
          <a:off x="2641111" y="1690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145707</xdr:rowOff>
    </xdr:from>
    <xdr:to>
      <xdr:col>10</xdr:col>
      <xdr:colOff>165100</xdr:colOff>
      <xdr:row>98</xdr:row>
      <xdr:rowOff>75857</xdr:rowOff>
    </xdr:to>
    <xdr:sp macro="" textlink="">
      <xdr:nvSpPr>
        <xdr:cNvPr id="265" name="楕円 264"/>
        <xdr:cNvSpPr/>
      </xdr:nvSpPr>
      <xdr:spPr>
        <a:xfrm>
          <a:off x="1968500" y="1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66984</xdr:rowOff>
    </xdr:from>
    <xdr:ext cx="534377" cy="259045"/>
    <xdr:sp macro="" textlink="">
      <xdr:nvSpPr>
        <xdr:cNvPr id="266" name="テキスト ボックス 265"/>
        <xdr:cNvSpPr txBox="1"/>
      </xdr:nvSpPr>
      <xdr:spPr>
        <a:xfrm>
          <a:off x="1752111" y="168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149679</xdr:rowOff>
    </xdr:from>
    <xdr:to>
      <xdr:col>6</xdr:col>
      <xdr:colOff>38100</xdr:colOff>
      <xdr:row>98</xdr:row>
      <xdr:rowOff>79829</xdr:rowOff>
    </xdr:to>
    <xdr:sp macro="" textlink="">
      <xdr:nvSpPr>
        <xdr:cNvPr id="267" name="楕円 266"/>
        <xdr:cNvSpPr/>
      </xdr:nvSpPr>
      <xdr:spPr>
        <a:xfrm>
          <a:off x="1079500" y="167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70956</xdr:rowOff>
    </xdr:from>
    <xdr:ext cx="534377" cy="259045"/>
    <xdr:sp macro="" textlink="">
      <xdr:nvSpPr>
        <xdr:cNvPr id="268" name="テキスト ボックス 267"/>
        <xdr:cNvSpPr txBox="1"/>
      </xdr:nvSpPr>
      <xdr:spPr>
        <a:xfrm>
          <a:off x="863111" y="168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103225</xdr:rowOff>
    </xdr:from>
    <xdr:to>
      <xdr:col>55</xdr:col>
      <xdr:colOff>0</xdr:colOff>
      <xdr:row>35</xdr:row>
      <xdr:rowOff>86866</xdr:rowOff>
    </xdr:to>
    <xdr:cxnSp macro="">
      <xdr:nvCxnSpPr>
        <xdr:cNvPr id="295" name="直線コネクタ 294"/>
        <xdr:cNvCxnSpPr/>
      </xdr:nvCxnSpPr>
      <xdr:spPr>
        <a:xfrm flipV="1">
          <a:off x="9639300" y="5418175"/>
          <a:ext cx="838200" cy="66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86866</xdr:rowOff>
    </xdr:from>
    <xdr:to>
      <xdr:col>50</xdr:col>
      <xdr:colOff>114300</xdr:colOff>
      <xdr:row>35</xdr:row>
      <xdr:rowOff>137848</xdr:rowOff>
    </xdr:to>
    <xdr:cxnSp macro="">
      <xdr:nvCxnSpPr>
        <xdr:cNvPr id="298" name="直線コネクタ 297"/>
        <xdr:cNvCxnSpPr/>
      </xdr:nvCxnSpPr>
      <xdr:spPr>
        <a:xfrm flipV="1">
          <a:off x="8750300" y="6087616"/>
          <a:ext cx="88900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96293</xdr:rowOff>
    </xdr:from>
    <xdr:to>
      <xdr:col>45</xdr:col>
      <xdr:colOff>177800</xdr:colOff>
      <xdr:row>35</xdr:row>
      <xdr:rowOff>137848</xdr:rowOff>
    </xdr:to>
    <xdr:cxnSp macro="">
      <xdr:nvCxnSpPr>
        <xdr:cNvPr id="301" name="直線コネクタ 300"/>
        <xdr:cNvCxnSpPr/>
      </xdr:nvCxnSpPr>
      <xdr:spPr>
        <a:xfrm>
          <a:off x="7861300" y="6097043"/>
          <a:ext cx="889000" cy="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65825</xdr:rowOff>
    </xdr:from>
    <xdr:to>
      <xdr:col>41</xdr:col>
      <xdr:colOff>50800</xdr:colOff>
      <xdr:row>35</xdr:row>
      <xdr:rowOff>96293</xdr:rowOff>
    </xdr:to>
    <xdr:cxnSp macro="">
      <xdr:nvCxnSpPr>
        <xdr:cNvPr id="304" name="直線コネクタ 303"/>
        <xdr:cNvCxnSpPr/>
      </xdr:nvCxnSpPr>
      <xdr:spPr>
        <a:xfrm>
          <a:off x="6972300" y="6066575"/>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52425</xdr:rowOff>
    </xdr:from>
    <xdr:to>
      <xdr:col>55</xdr:col>
      <xdr:colOff>50800</xdr:colOff>
      <xdr:row>31</xdr:row>
      <xdr:rowOff>154025</xdr:rowOff>
    </xdr:to>
    <xdr:sp macro="" textlink="">
      <xdr:nvSpPr>
        <xdr:cNvPr id="314" name="楕円 313"/>
        <xdr:cNvSpPr/>
      </xdr:nvSpPr>
      <xdr:spPr>
        <a:xfrm>
          <a:off x="10426700" y="5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139640</xdr:rowOff>
    </xdr:from>
    <xdr:ext cx="599010" cy="259045"/>
    <xdr:sp macro="" textlink="">
      <xdr:nvSpPr>
        <xdr:cNvPr id="315" name="補助費等該当値テキスト"/>
        <xdr:cNvSpPr txBox="1"/>
      </xdr:nvSpPr>
      <xdr:spPr>
        <a:xfrm>
          <a:off x="10528300" y="52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36066</xdr:rowOff>
    </xdr:from>
    <xdr:to>
      <xdr:col>50</xdr:col>
      <xdr:colOff>165100</xdr:colOff>
      <xdr:row>35</xdr:row>
      <xdr:rowOff>137666</xdr:rowOff>
    </xdr:to>
    <xdr:sp macro="" textlink="">
      <xdr:nvSpPr>
        <xdr:cNvPr id="316" name="楕円 315"/>
        <xdr:cNvSpPr/>
      </xdr:nvSpPr>
      <xdr:spPr>
        <a:xfrm>
          <a:off x="9588500" y="60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154193</xdr:rowOff>
    </xdr:from>
    <xdr:ext cx="599010" cy="259045"/>
    <xdr:sp macro="" textlink="">
      <xdr:nvSpPr>
        <xdr:cNvPr id="317" name="テキスト ボックス 316"/>
        <xdr:cNvSpPr txBox="1"/>
      </xdr:nvSpPr>
      <xdr:spPr>
        <a:xfrm>
          <a:off x="9339795" y="581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87048</xdr:rowOff>
    </xdr:from>
    <xdr:to>
      <xdr:col>46</xdr:col>
      <xdr:colOff>38100</xdr:colOff>
      <xdr:row>36</xdr:row>
      <xdr:rowOff>17198</xdr:rowOff>
    </xdr:to>
    <xdr:sp macro="" textlink="">
      <xdr:nvSpPr>
        <xdr:cNvPr id="318" name="楕円 317"/>
        <xdr:cNvSpPr/>
      </xdr:nvSpPr>
      <xdr:spPr>
        <a:xfrm>
          <a:off x="8699500" y="6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33725</xdr:rowOff>
    </xdr:from>
    <xdr:ext cx="599010" cy="259045"/>
    <xdr:sp macro="" textlink="">
      <xdr:nvSpPr>
        <xdr:cNvPr id="319" name="テキスト ボックス 318"/>
        <xdr:cNvSpPr txBox="1"/>
      </xdr:nvSpPr>
      <xdr:spPr>
        <a:xfrm>
          <a:off x="8450795" y="586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45493</xdr:rowOff>
    </xdr:from>
    <xdr:to>
      <xdr:col>41</xdr:col>
      <xdr:colOff>101600</xdr:colOff>
      <xdr:row>35</xdr:row>
      <xdr:rowOff>147093</xdr:rowOff>
    </xdr:to>
    <xdr:sp macro="" textlink="">
      <xdr:nvSpPr>
        <xdr:cNvPr id="320" name="楕円 319"/>
        <xdr:cNvSpPr/>
      </xdr:nvSpPr>
      <xdr:spPr>
        <a:xfrm>
          <a:off x="7810500" y="60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163620</xdr:rowOff>
    </xdr:from>
    <xdr:ext cx="599010" cy="259045"/>
    <xdr:sp macro="" textlink="">
      <xdr:nvSpPr>
        <xdr:cNvPr id="321" name="テキスト ボックス 320"/>
        <xdr:cNvSpPr txBox="1"/>
      </xdr:nvSpPr>
      <xdr:spPr>
        <a:xfrm>
          <a:off x="7561795" y="5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15025</xdr:rowOff>
    </xdr:from>
    <xdr:to>
      <xdr:col>36</xdr:col>
      <xdr:colOff>165100</xdr:colOff>
      <xdr:row>35</xdr:row>
      <xdr:rowOff>116625</xdr:rowOff>
    </xdr:to>
    <xdr:sp macro="" textlink="">
      <xdr:nvSpPr>
        <xdr:cNvPr id="322" name="楕円 321"/>
        <xdr:cNvSpPr/>
      </xdr:nvSpPr>
      <xdr:spPr>
        <a:xfrm>
          <a:off x="6921500" y="60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133152</xdr:rowOff>
    </xdr:from>
    <xdr:ext cx="599010" cy="259045"/>
    <xdr:sp macro="" textlink="">
      <xdr:nvSpPr>
        <xdr:cNvPr id="323" name="テキスト ボックス 322"/>
        <xdr:cNvSpPr txBox="1"/>
      </xdr:nvSpPr>
      <xdr:spPr>
        <a:xfrm>
          <a:off x="6672795" y="579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97752</xdr:rowOff>
    </xdr:from>
    <xdr:to>
      <xdr:col>55</xdr:col>
      <xdr:colOff>0</xdr:colOff>
      <xdr:row>56</xdr:row>
      <xdr:rowOff>160886</xdr:rowOff>
    </xdr:to>
    <xdr:cxnSp macro="">
      <xdr:nvCxnSpPr>
        <xdr:cNvPr id="350" name="直線コネクタ 349"/>
        <xdr:cNvCxnSpPr/>
      </xdr:nvCxnSpPr>
      <xdr:spPr>
        <a:xfrm flipV="1">
          <a:off x="9639300" y="9698952"/>
          <a:ext cx="838200" cy="6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79176</xdr:rowOff>
    </xdr:from>
    <xdr:to>
      <xdr:col>50</xdr:col>
      <xdr:colOff>114300</xdr:colOff>
      <xdr:row>56</xdr:row>
      <xdr:rowOff>160886</xdr:rowOff>
    </xdr:to>
    <xdr:cxnSp macro="">
      <xdr:nvCxnSpPr>
        <xdr:cNvPr id="353" name="直線コネクタ 352"/>
        <xdr:cNvCxnSpPr/>
      </xdr:nvCxnSpPr>
      <xdr:spPr>
        <a:xfrm>
          <a:off x="8750300" y="9680376"/>
          <a:ext cx="889000" cy="8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79176</xdr:rowOff>
    </xdr:from>
    <xdr:to>
      <xdr:col>45</xdr:col>
      <xdr:colOff>177800</xdr:colOff>
      <xdr:row>56</xdr:row>
      <xdr:rowOff>86939</xdr:rowOff>
    </xdr:to>
    <xdr:cxnSp macro="">
      <xdr:nvCxnSpPr>
        <xdr:cNvPr id="356" name="直線コネクタ 355"/>
        <xdr:cNvCxnSpPr/>
      </xdr:nvCxnSpPr>
      <xdr:spPr>
        <a:xfrm flipV="1">
          <a:off x="7861300" y="9680376"/>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59965</xdr:rowOff>
    </xdr:from>
    <xdr:to>
      <xdr:col>41</xdr:col>
      <xdr:colOff>50800</xdr:colOff>
      <xdr:row>56</xdr:row>
      <xdr:rowOff>86939</xdr:rowOff>
    </xdr:to>
    <xdr:cxnSp macro="">
      <xdr:nvCxnSpPr>
        <xdr:cNvPr id="359" name="直線コネクタ 358"/>
        <xdr:cNvCxnSpPr/>
      </xdr:nvCxnSpPr>
      <xdr:spPr>
        <a:xfrm>
          <a:off x="6972300" y="9661165"/>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46952</xdr:rowOff>
    </xdr:from>
    <xdr:to>
      <xdr:col>55</xdr:col>
      <xdr:colOff>50800</xdr:colOff>
      <xdr:row>56</xdr:row>
      <xdr:rowOff>148552</xdr:rowOff>
    </xdr:to>
    <xdr:sp macro="" textlink="">
      <xdr:nvSpPr>
        <xdr:cNvPr id="369" name="楕円 368"/>
        <xdr:cNvSpPr/>
      </xdr:nvSpPr>
      <xdr:spPr>
        <a:xfrm>
          <a:off x="10426700" y="96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25379</xdr:rowOff>
    </xdr:from>
    <xdr:ext cx="534377" cy="259045"/>
    <xdr:sp macro="" textlink="">
      <xdr:nvSpPr>
        <xdr:cNvPr id="370" name="普通建設事業費該当値テキスト"/>
        <xdr:cNvSpPr txBox="1"/>
      </xdr:nvSpPr>
      <xdr:spPr>
        <a:xfrm>
          <a:off x="10528300" y="96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110086</xdr:rowOff>
    </xdr:from>
    <xdr:to>
      <xdr:col>50</xdr:col>
      <xdr:colOff>165100</xdr:colOff>
      <xdr:row>57</xdr:row>
      <xdr:rowOff>40236</xdr:rowOff>
    </xdr:to>
    <xdr:sp macro="" textlink="">
      <xdr:nvSpPr>
        <xdr:cNvPr id="371" name="楕円 370"/>
        <xdr:cNvSpPr/>
      </xdr:nvSpPr>
      <xdr:spPr>
        <a:xfrm>
          <a:off x="9588500" y="97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31363</xdr:rowOff>
    </xdr:from>
    <xdr:ext cx="534377" cy="259045"/>
    <xdr:sp macro="" textlink="">
      <xdr:nvSpPr>
        <xdr:cNvPr id="372" name="テキスト ボックス 371"/>
        <xdr:cNvSpPr txBox="1"/>
      </xdr:nvSpPr>
      <xdr:spPr>
        <a:xfrm>
          <a:off x="9372111" y="98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28376</xdr:rowOff>
    </xdr:from>
    <xdr:to>
      <xdr:col>46</xdr:col>
      <xdr:colOff>38100</xdr:colOff>
      <xdr:row>56</xdr:row>
      <xdr:rowOff>129976</xdr:rowOff>
    </xdr:to>
    <xdr:sp macro="" textlink="">
      <xdr:nvSpPr>
        <xdr:cNvPr id="373" name="楕円 372"/>
        <xdr:cNvSpPr/>
      </xdr:nvSpPr>
      <xdr:spPr>
        <a:xfrm>
          <a:off x="8699500" y="96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146503</xdr:rowOff>
    </xdr:from>
    <xdr:ext cx="534377" cy="259045"/>
    <xdr:sp macro="" textlink="">
      <xdr:nvSpPr>
        <xdr:cNvPr id="374" name="テキスト ボックス 373"/>
        <xdr:cNvSpPr txBox="1"/>
      </xdr:nvSpPr>
      <xdr:spPr>
        <a:xfrm>
          <a:off x="8483111" y="94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36139</xdr:rowOff>
    </xdr:from>
    <xdr:to>
      <xdr:col>41</xdr:col>
      <xdr:colOff>101600</xdr:colOff>
      <xdr:row>56</xdr:row>
      <xdr:rowOff>137739</xdr:rowOff>
    </xdr:to>
    <xdr:sp macro="" textlink="">
      <xdr:nvSpPr>
        <xdr:cNvPr id="375" name="楕円 374"/>
        <xdr:cNvSpPr/>
      </xdr:nvSpPr>
      <xdr:spPr>
        <a:xfrm>
          <a:off x="7810500" y="96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154266</xdr:rowOff>
    </xdr:from>
    <xdr:ext cx="534377" cy="259045"/>
    <xdr:sp macro="" textlink="">
      <xdr:nvSpPr>
        <xdr:cNvPr id="376" name="テキスト ボックス 375"/>
        <xdr:cNvSpPr txBox="1"/>
      </xdr:nvSpPr>
      <xdr:spPr>
        <a:xfrm>
          <a:off x="7594111" y="94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9165</xdr:rowOff>
    </xdr:from>
    <xdr:to>
      <xdr:col>36</xdr:col>
      <xdr:colOff>165100</xdr:colOff>
      <xdr:row>56</xdr:row>
      <xdr:rowOff>110765</xdr:rowOff>
    </xdr:to>
    <xdr:sp macro="" textlink="">
      <xdr:nvSpPr>
        <xdr:cNvPr id="377" name="楕円 376"/>
        <xdr:cNvSpPr/>
      </xdr:nvSpPr>
      <xdr:spPr>
        <a:xfrm>
          <a:off x="6921500" y="96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127292</xdr:rowOff>
    </xdr:from>
    <xdr:ext cx="534377" cy="259045"/>
    <xdr:sp macro="" textlink="">
      <xdr:nvSpPr>
        <xdr:cNvPr id="378" name="テキスト ボックス 377"/>
        <xdr:cNvSpPr txBox="1"/>
      </xdr:nvSpPr>
      <xdr:spPr>
        <a:xfrm>
          <a:off x="6705111" y="938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23693</xdr:rowOff>
    </xdr:from>
    <xdr:to>
      <xdr:col>55</xdr:col>
      <xdr:colOff>0</xdr:colOff>
      <xdr:row>78</xdr:row>
      <xdr:rowOff>72957</xdr:rowOff>
    </xdr:to>
    <xdr:cxnSp macro="">
      <xdr:nvCxnSpPr>
        <xdr:cNvPr id="407" name="直線コネクタ 406"/>
        <xdr:cNvCxnSpPr/>
      </xdr:nvCxnSpPr>
      <xdr:spPr>
        <a:xfrm flipV="1">
          <a:off x="9639300" y="13396793"/>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128178</xdr:rowOff>
    </xdr:from>
    <xdr:to>
      <xdr:col>50</xdr:col>
      <xdr:colOff>114300</xdr:colOff>
      <xdr:row>78</xdr:row>
      <xdr:rowOff>72957</xdr:rowOff>
    </xdr:to>
    <xdr:cxnSp macro="">
      <xdr:nvCxnSpPr>
        <xdr:cNvPr id="410" name="直線コネクタ 409"/>
        <xdr:cNvCxnSpPr/>
      </xdr:nvCxnSpPr>
      <xdr:spPr>
        <a:xfrm>
          <a:off x="8750300" y="13329828"/>
          <a:ext cx="889000" cy="11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128178</xdr:rowOff>
    </xdr:from>
    <xdr:to>
      <xdr:col>45</xdr:col>
      <xdr:colOff>177800</xdr:colOff>
      <xdr:row>77</xdr:row>
      <xdr:rowOff>165295</xdr:rowOff>
    </xdr:to>
    <xdr:cxnSp macro="">
      <xdr:nvCxnSpPr>
        <xdr:cNvPr id="413" name="直線コネクタ 412"/>
        <xdr:cNvCxnSpPr/>
      </xdr:nvCxnSpPr>
      <xdr:spPr>
        <a:xfrm flipV="1">
          <a:off x="7861300" y="13329828"/>
          <a:ext cx="8890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141323</xdr:rowOff>
    </xdr:from>
    <xdr:to>
      <xdr:col>41</xdr:col>
      <xdr:colOff>50800</xdr:colOff>
      <xdr:row>77</xdr:row>
      <xdr:rowOff>165295</xdr:rowOff>
    </xdr:to>
    <xdr:cxnSp macro="">
      <xdr:nvCxnSpPr>
        <xdr:cNvPr id="416" name="直線コネクタ 415"/>
        <xdr:cNvCxnSpPr/>
      </xdr:nvCxnSpPr>
      <xdr:spPr>
        <a:xfrm>
          <a:off x="6972300" y="13342973"/>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144343</xdr:rowOff>
    </xdr:from>
    <xdr:to>
      <xdr:col>55</xdr:col>
      <xdr:colOff>50800</xdr:colOff>
      <xdr:row>78</xdr:row>
      <xdr:rowOff>74493</xdr:rowOff>
    </xdr:to>
    <xdr:sp macro="" textlink="">
      <xdr:nvSpPr>
        <xdr:cNvPr id="426" name="楕円 425"/>
        <xdr:cNvSpPr/>
      </xdr:nvSpPr>
      <xdr:spPr>
        <a:xfrm>
          <a:off x="10426700" y="133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122770</xdr:rowOff>
    </xdr:from>
    <xdr:ext cx="534377" cy="259045"/>
    <xdr:sp macro="" textlink="">
      <xdr:nvSpPr>
        <xdr:cNvPr id="427" name="普通建設事業費 （ うち新規整備　）該当値テキスト"/>
        <xdr:cNvSpPr txBox="1"/>
      </xdr:nvSpPr>
      <xdr:spPr>
        <a:xfrm>
          <a:off x="10528300" y="133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22157</xdr:rowOff>
    </xdr:from>
    <xdr:to>
      <xdr:col>50</xdr:col>
      <xdr:colOff>165100</xdr:colOff>
      <xdr:row>78</xdr:row>
      <xdr:rowOff>123757</xdr:rowOff>
    </xdr:to>
    <xdr:sp macro="" textlink="">
      <xdr:nvSpPr>
        <xdr:cNvPr id="428" name="楕円 427"/>
        <xdr:cNvSpPr/>
      </xdr:nvSpPr>
      <xdr:spPr>
        <a:xfrm>
          <a:off x="9588500" y="133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114884</xdr:rowOff>
    </xdr:from>
    <xdr:ext cx="534377" cy="259045"/>
    <xdr:sp macro="" textlink="">
      <xdr:nvSpPr>
        <xdr:cNvPr id="429" name="テキスト ボックス 428"/>
        <xdr:cNvSpPr txBox="1"/>
      </xdr:nvSpPr>
      <xdr:spPr>
        <a:xfrm>
          <a:off x="9372111" y="13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77378</xdr:rowOff>
    </xdr:from>
    <xdr:to>
      <xdr:col>46</xdr:col>
      <xdr:colOff>38100</xdr:colOff>
      <xdr:row>78</xdr:row>
      <xdr:rowOff>7528</xdr:rowOff>
    </xdr:to>
    <xdr:sp macro="" textlink="">
      <xdr:nvSpPr>
        <xdr:cNvPr id="430" name="楕円 429"/>
        <xdr:cNvSpPr/>
      </xdr:nvSpPr>
      <xdr:spPr>
        <a:xfrm>
          <a:off x="8699500" y="132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24055</xdr:rowOff>
    </xdr:from>
    <xdr:ext cx="534377" cy="259045"/>
    <xdr:sp macro="" textlink="">
      <xdr:nvSpPr>
        <xdr:cNvPr id="431" name="テキスト ボックス 430"/>
        <xdr:cNvSpPr txBox="1"/>
      </xdr:nvSpPr>
      <xdr:spPr>
        <a:xfrm>
          <a:off x="8483111" y="13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114495</xdr:rowOff>
    </xdr:from>
    <xdr:to>
      <xdr:col>41</xdr:col>
      <xdr:colOff>101600</xdr:colOff>
      <xdr:row>78</xdr:row>
      <xdr:rowOff>44645</xdr:rowOff>
    </xdr:to>
    <xdr:sp macro="" textlink="">
      <xdr:nvSpPr>
        <xdr:cNvPr id="432" name="楕円 431"/>
        <xdr:cNvSpPr/>
      </xdr:nvSpPr>
      <xdr:spPr>
        <a:xfrm>
          <a:off x="7810500" y="133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61172</xdr:rowOff>
    </xdr:from>
    <xdr:ext cx="534377" cy="259045"/>
    <xdr:sp macro="" textlink="">
      <xdr:nvSpPr>
        <xdr:cNvPr id="433" name="テキスト ボックス 432"/>
        <xdr:cNvSpPr txBox="1"/>
      </xdr:nvSpPr>
      <xdr:spPr>
        <a:xfrm>
          <a:off x="7594111" y="130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90523</xdr:rowOff>
    </xdr:from>
    <xdr:to>
      <xdr:col>36</xdr:col>
      <xdr:colOff>165100</xdr:colOff>
      <xdr:row>78</xdr:row>
      <xdr:rowOff>20673</xdr:rowOff>
    </xdr:to>
    <xdr:sp macro="" textlink="">
      <xdr:nvSpPr>
        <xdr:cNvPr id="434" name="楕円 433"/>
        <xdr:cNvSpPr/>
      </xdr:nvSpPr>
      <xdr:spPr>
        <a:xfrm>
          <a:off x="6921500" y="13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37200</xdr:rowOff>
    </xdr:from>
    <xdr:ext cx="534377" cy="259045"/>
    <xdr:sp macro="" textlink="">
      <xdr:nvSpPr>
        <xdr:cNvPr id="435" name="テキスト ボックス 434"/>
        <xdr:cNvSpPr txBox="1"/>
      </xdr:nvSpPr>
      <xdr:spPr>
        <a:xfrm>
          <a:off x="6705111" y="130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101220</xdr:rowOff>
    </xdr:from>
    <xdr:to>
      <xdr:col>55</xdr:col>
      <xdr:colOff>0</xdr:colOff>
      <xdr:row>96</xdr:row>
      <xdr:rowOff>129059</xdr:rowOff>
    </xdr:to>
    <xdr:cxnSp macro="">
      <xdr:nvCxnSpPr>
        <xdr:cNvPr id="460" name="直線コネクタ 459"/>
        <xdr:cNvCxnSpPr/>
      </xdr:nvCxnSpPr>
      <xdr:spPr>
        <a:xfrm flipV="1">
          <a:off x="9639300" y="16560420"/>
          <a:ext cx="8382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122596</xdr:rowOff>
    </xdr:from>
    <xdr:to>
      <xdr:col>50</xdr:col>
      <xdr:colOff>114300</xdr:colOff>
      <xdr:row>96</xdr:row>
      <xdr:rowOff>129059</xdr:rowOff>
    </xdr:to>
    <xdr:cxnSp macro="">
      <xdr:nvCxnSpPr>
        <xdr:cNvPr id="463" name="直線コネクタ 462"/>
        <xdr:cNvCxnSpPr/>
      </xdr:nvCxnSpPr>
      <xdr:spPr>
        <a:xfrm>
          <a:off x="8750300" y="16581796"/>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102541</xdr:rowOff>
    </xdr:from>
    <xdr:to>
      <xdr:col>45</xdr:col>
      <xdr:colOff>177800</xdr:colOff>
      <xdr:row>96</xdr:row>
      <xdr:rowOff>122596</xdr:rowOff>
    </xdr:to>
    <xdr:cxnSp macro="">
      <xdr:nvCxnSpPr>
        <xdr:cNvPr id="466" name="直線コネクタ 465"/>
        <xdr:cNvCxnSpPr/>
      </xdr:nvCxnSpPr>
      <xdr:spPr>
        <a:xfrm>
          <a:off x="7861300" y="16561741"/>
          <a:ext cx="8890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63074</xdr:rowOff>
    </xdr:from>
    <xdr:to>
      <xdr:col>41</xdr:col>
      <xdr:colOff>50800</xdr:colOff>
      <xdr:row>96</xdr:row>
      <xdr:rowOff>102541</xdr:rowOff>
    </xdr:to>
    <xdr:cxnSp macro="">
      <xdr:nvCxnSpPr>
        <xdr:cNvPr id="469" name="直線コネクタ 468"/>
        <xdr:cNvCxnSpPr/>
      </xdr:nvCxnSpPr>
      <xdr:spPr>
        <a:xfrm>
          <a:off x="6972300" y="16522274"/>
          <a:ext cx="889000" cy="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50420</xdr:rowOff>
    </xdr:from>
    <xdr:to>
      <xdr:col>55</xdr:col>
      <xdr:colOff>50800</xdr:colOff>
      <xdr:row>96</xdr:row>
      <xdr:rowOff>152020</xdr:rowOff>
    </xdr:to>
    <xdr:sp macro="" textlink="">
      <xdr:nvSpPr>
        <xdr:cNvPr id="479" name="楕円 478"/>
        <xdr:cNvSpPr/>
      </xdr:nvSpPr>
      <xdr:spPr>
        <a:xfrm>
          <a:off x="10426700" y="165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28847</xdr:rowOff>
    </xdr:from>
    <xdr:ext cx="534377" cy="259045"/>
    <xdr:sp macro="" textlink="">
      <xdr:nvSpPr>
        <xdr:cNvPr id="480" name="普通建設事業費 （ うち更新整備　）該当値テキスト"/>
        <xdr:cNvSpPr txBox="1"/>
      </xdr:nvSpPr>
      <xdr:spPr>
        <a:xfrm>
          <a:off x="10528300" y="164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78259</xdr:rowOff>
    </xdr:from>
    <xdr:to>
      <xdr:col>50</xdr:col>
      <xdr:colOff>165100</xdr:colOff>
      <xdr:row>97</xdr:row>
      <xdr:rowOff>8409</xdr:rowOff>
    </xdr:to>
    <xdr:sp macro="" textlink="">
      <xdr:nvSpPr>
        <xdr:cNvPr id="481" name="楕円 480"/>
        <xdr:cNvSpPr/>
      </xdr:nvSpPr>
      <xdr:spPr>
        <a:xfrm>
          <a:off x="9588500" y="165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170986</xdr:rowOff>
    </xdr:from>
    <xdr:ext cx="534377" cy="259045"/>
    <xdr:sp macro="" textlink="">
      <xdr:nvSpPr>
        <xdr:cNvPr id="482" name="テキスト ボックス 481"/>
        <xdr:cNvSpPr txBox="1"/>
      </xdr:nvSpPr>
      <xdr:spPr>
        <a:xfrm>
          <a:off x="9372111" y="166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71796</xdr:rowOff>
    </xdr:from>
    <xdr:to>
      <xdr:col>46</xdr:col>
      <xdr:colOff>38100</xdr:colOff>
      <xdr:row>97</xdr:row>
      <xdr:rowOff>1946</xdr:rowOff>
    </xdr:to>
    <xdr:sp macro="" textlink="">
      <xdr:nvSpPr>
        <xdr:cNvPr id="483" name="楕円 482"/>
        <xdr:cNvSpPr/>
      </xdr:nvSpPr>
      <xdr:spPr>
        <a:xfrm>
          <a:off x="8699500" y="165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18473</xdr:rowOff>
    </xdr:from>
    <xdr:ext cx="534377" cy="259045"/>
    <xdr:sp macro="" textlink="">
      <xdr:nvSpPr>
        <xdr:cNvPr id="484" name="テキスト ボックス 483"/>
        <xdr:cNvSpPr txBox="1"/>
      </xdr:nvSpPr>
      <xdr:spPr>
        <a:xfrm>
          <a:off x="8483111" y="1630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51741</xdr:rowOff>
    </xdr:from>
    <xdr:to>
      <xdr:col>41</xdr:col>
      <xdr:colOff>101600</xdr:colOff>
      <xdr:row>96</xdr:row>
      <xdr:rowOff>153341</xdr:rowOff>
    </xdr:to>
    <xdr:sp macro="" textlink="">
      <xdr:nvSpPr>
        <xdr:cNvPr id="485" name="楕円 484"/>
        <xdr:cNvSpPr/>
      </xdr:nvSpPr>
      <xdr:spPr>
        <a:xfrm>
          <a:off x="7810500" y="165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169868</xdr:rowOff>
    </xdr:from>
    <xdr:ext cx="534377" cy="259045"/>
    <xdr:sp macro="" textlink="">
      <xdr:nvSpPr>
        <xdr:cNvPr id="486" name="テキスト ボックス 485"/>
        <xdr:cNvSpPr txBox="1"/>
      </xdr:nvSpPr>
      <xdr:spPr>
        <a:xfrm>
          <a:off x="7594111" y="162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12274</xdr:rowOff>
    </xdr:from>
    <xdr:to>
      <xdr:col>36</xdr:col>
      <xdr:colOff>165100</xdr:colOff>
      <xdr:row>96</xdr:row>
      <xdr:rowOff>113874</xdr:rowOff>
    </xdr:to>
    <xdr:sp macro="" textlink="">
      <xdr:nvSpPr>
        <xdr:cNvPr id="487" name="楕円 486"/>
        <xdr:cNvSpPr/>
      </xdr:nvSpPr>
      <xdr:spPr>
        <a:xfrm>
          <a:off x="6921500" y="164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130401</xdr:rowOff>
    </xdr:from>
    <xdr:ext cx="534377" cy="259045"/>
    <xdr:sp macro="" textlink="">
      <xdr:nvSpPr>
        <xdr:cNvPr id="488" name="テキスト ボックス 487"/>
        <xdr:cNvSpPr txBox="1"/>
      </xdr:nvSpPr>
      <xdr:spPr>
        <a:xfrm>
          <a:off x="6705111" y="162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111799</xdr:rowOff>
    </xdr:from>
    <xdr:to>
      <xdr:col>85</xdr:col>
      <xdr:colOff>127000</xdr:colOff>
      <xdr:row>37</xdr:row>
      <xdr:rowOff>163588</xdr:rowOff>
    </xdr:to>
    <xdr:cxnSp macro="">
      <xdr:nvCxnSpPr>
        <xdr:cNvPr id="513" name="直線コネクタ 512"/>
        <xdr:cNvCxnSpPr/>
      </xdr:nvCxnSpPr>
      <xdr:spPr>
        <a:xfrm flipV="1">
          <a:off x="15481300" y="6455449"/>
          <a:ext cx="8382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4" name="災害復旧事業費平均値テキスト"/>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163588</xdr:rowOff>
    </xdr:from>
    <xdr:to>
      <xdr:col>81</xdr:col>
      <xdr:colOff>50800</xdr:colOff>
      <xdr:row>38</xdr:row>
      <xdr:rowOff>22965</xdr:rowOff>
    </xdr:to>
    <xdr:cxnSp macro="">
      <xdr:nvCxnSpPr>
        <xdr:cNvPr id="516" name="直線コネクタ 515"/>
        <xdr:cNvCxnSpPr/>
      </xdr:nvCxnSpPr>
      <xdr:spPr>
        <a:xfrm flipV="1">
          <a:off x="14592300" y="6507238"/>
          <a:ext cx="889000" cy="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22965</xdr:rowOff>
    </xdr:from>
    <xdr:to>
      <xdr:col>76</xdr:col>
      <xdr:colOff>114300</xdr:colOff>
      <xdr:row>38</xdr:row>
      <xdr:rowOff>24571</xdr:rowOff>
    </xdr:to>
    <xdr:cxnSp macro="">
      <xdr:nvCxnSpPr>
        <xdr:cNvPr id="519" name="直線コネクタ 518"/>
        <xdr:cNvCxnSpPr/>
      </xdr:nvCxnSpPr>
      <xdr:spPr>
        <a:xfrm flipV="1">
          <a:off x="13703300" y="6538065"/>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24571</xdr:rowOff>
    </xdr:from>
    <xdr:to>
      <xdr:col>71</xdr:col>
      <xdr:colOff>177800</xdr:colOff>
      <xdr:row>38</xdr:row>
      <xdr:rowOff>25400</xdr:rowOff>
    </xdr:to>
    <xdr:cxnSp macro="">
      <xdr:nvCxnSpPr>
        <xdr:cNvPr id="522" name="直線コネクタ 521"/>
        <xdr:cNvCxnSpPr/>
      </xdr:nvCxnSpPr>
      <xdr:spPr>
        <a:xfrm flipV="1">
          <a:off x="12814300" y="6539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60999</xdr:rowOff>
    </xdr:from>
    <xdr:to>
      <xdr:col>85</xdr:col>
      <xdr:colOff>177800</xdr:colOff>
      <xdr:row>37</xdr:row>
      <xdr:rowOff>162599</xdr:rowOff>
    </xdr:to>
    <xdr:sp macro="" textlink="">
      <xdr:nvSpPr>
        <xdr:cNvPr id="532" name="楕円 531"/>
        <xdr:cNvSpPr/>
      </xdr:nvSpPr>
      <xdr:spPr>
        <a:xfrm>
          <a:off x="16268700" y="64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20376</xdr:rowOff>
    </xdr:from>
    <xdr:ext cx="534377" cy="259045"/>
    <xdr:sp macro="" textlink="">
      <xdr:nvSpPr>
        <xdr:cNvPr id="533" name="災害復旧事業費該当値テキスト"/>
        <xdr:cNvSpPr txBox="1"/>
      </xdr:nvSpPr>
      <xdr:spPr>
        <a:xfrm>
          <a:off x="16370300" y="61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112789</xdr:rowOff>
    </xdr:from>
    <xdr:to>
      <xdr:col>81</xdr:col>
      <xdr:colOff>101600</xdr:colOff>
      <xdr:row>38</xdr:row>
      <xdr:rowOff>42938</xdr:rowOff>
    </xdr:to>
    <xdr:sp macro="" textlink="">
      <xdr:nvSpPr>
        <xdr:cNvPr id="534" name="楕円 533"/>
        <xdr:cNvSpPr/>
      </xdr:nvSpPr>
      <xdr:spPr>
        <a:xfrm>
          <a:off x="15430500" y="645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34065</xdr:rowOff>
    </xdr:from>
    <xdr:ext cx="469744" cy="259045"/>
    <xdr:sp macro="" textlink="">
      <xdr:nvSpPr>
        <xdr:cNvPr id="535" name="テキスト ボックス 534"/>
        <xdr:cNvSpPr txBox="1"/>
      </xdr:nvSpPr>
      <xdr:spPr>
        <a:xfrm>
          <a:off x="15246428" y="654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143615</xdr:rowOff>
    </xdr:from>
    <xdr:to>
      <xdr:col>76</xdr:col>
      <xdr:colOff>165100</xdr:colOff>
      <xdr:row>38</xdr:row>
      <xdr:rowOff>73765</xdr:rowOff>
    </xdr:to>
    <xdr:sp macro="" textlink="">
      <xdr:nvSpPr>
        <xdr:cNvPr id="536" name="楕円 535"/>
        <xdr:cNvSpPr/>
      </xdr:nvSpPr>
      <xdr:spPr>
        <a:xfrm>
          <a:off x="14541500" y="64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64892</xdr:rowOff>
    </xdr:from>
    <xdr:ext cx="378565" cy="259045"/>
    <xdr:sp macro="" textlink="">
      <xdr:nvSpPr>
        <xdr:cNvPr id="537" name="テキスト ボックス 536"/>
        <xdr:cNvSpPr txBox="1"/>
      </xdr:nvSpPr>
      <xdr:spPr>
        <a:xfrm>
          <a:off x="14403017" y="6579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145221</xdr:rowOff>
    </xdr:from>
    <xdr:to>
      <xdr:col>72</xdr:col>
      <xdr:colOff>38100</xdr:colOff>
      <xdr:row>38</xdr:row>
      <xdr:rowOff>75371</xdr:rowOff>
    </xdr:to>
    <xdr:sp macro="" textlink="">
      <xdr:nvSpPr>
        <xdr:cNvPr id="538" name="楕円 537"/>
        <xdr:cNvSpPr/>
      </xdr:nvSpPr>
      <xdr:spPr>
        <a:xfrm>
          <a:off x="13652500" y="64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66498</xdr:rowOff>
    </xdr:from>
    <xdr:ext cx="378565" cy="259045"/>
    <xdr:sp macro="" textlink="">
      <xdr:nvSpPr>
        <xdr:cNvPr id="539" name="テキスト ボックス 538"/>
        <xdr:cNvSpPr txBox="1"/>
      </xdr:nvSpPr>
      <xdr:spPr>
        <a:xfrm>
          <a:off x="13514017" y="658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25690</xdr:rowOff>
    </xdr:from>
    <xdr:to>
      <xdr:col>85</xdr:col>
      <xdr:colOff>127000</xdr:colOff>
      <xdr:row>78</xdr:row>
      <xdr:rowOff>44855</xdr:rowOff>
    </xdr:to>
    <xdr:cxnSp macro="">
      <xdr:nvCxnSpPr>
        <xdr:cNvPr id="625" name="直線コネクタ 624"/>
        <xdr:cNvCxnSpPr/>
      </xdr:nvCxnSpPr>
      <xdr:spPr>
        <a:xfrm>
          <a:off x="15481300" y="13398790"/>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23808</xdr:rowOff>
    </xdr:from>
    <xdr:to>
      <xdr:col>81</xdr:col>
      <xdr:colOff>50800</xdr:colOff>
      <xdr:row>78</xdr:row>
      <xdr:rowOff>25690</xdr:rowOff>
    </xdr:to>
    <xdr:cxnSp macro="">
      <xdr:nvCxnSpPr>
        <xdr:cNvPr id="628" name="直線コネクタ 627"/>
        <xdr:cNvCxnSpPr/>
      </xdr:nvCxnSpPr>
      <xdr:spPr>
        <a:xfrm>
          <a:off x="14592300" y="13396908"/>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20554</xdr:rowOff>
    </xdr:from>
    <xdr:to>
      <xdr:col>76</xdr:col>
      <xdr:colOff>114300</xdr:colOff>
      <xdr:row>78</xdr:row>
      <xdr:rowOff>23808</xdr:rowOff>
    </xdr:to>
    <xdr:cxnSp macro="">
      <xdr:nvCxnSpPr>
        <xdr:cNvPr id="631" name="直線コネクタ 630"/>
        <xdr:cNvCxnSpPr/>
      </xdr:nvCxnSpPr>
      <xdr:spPr>
        <a:xfrm>
          <a:off x="13703300" y="13393654"/>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20554</xdr:rowOff>
    </xdr:from>
    <xdr:to>
      <xdr:col>71</xdr:col>
      <xdr:colOff>177800</xdr:colOff>
      <xdr:row>78</xdr:row>
      <xdr:rowOff>25705</xdr:rowOff>
    </xdr:to>
    <xdr:cxnSp macro="">
      <xdr:nvCxnSpPr>
        <xdr:cNvPr id="634" name="直線コネクタ 633"/>
        <xdr:cNvCxnSpPr/>
      </xdr:nvCxnSpPr>
      <xdr:spPr>
        <a:xfrm flipV="1">
          <a:off x="12814300" y="13393654"/>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165505</xdr:rowOff>
    </xdr:from>
    <xdr:to>
      <xdr:col>85</xdr:col>
      <xdr:colOff>177800</xdr:colOff>
      <xdr:row>78</xdr:row>
      <xdr:rowOff>95655</xdr:rowOff>
    </xdr:to>
    <xdr:sp macro="" textlink="">
      <xdr:nvSpPr>
        <xdr:cNvPr id="644" name="楕円 643"/>
        <xdr:cNvSpPr/>
      </xdr:nvSpPr>
      <xdr:spPr>
        <a:xfrm>
          <a:off x="16268700" y="133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143932</xdr:rowOff>
    </xdr:from>
    <xdr:ext cx="534377" cy="259045"/>
    <xdr:sp macro="" textlink="">
      <xdr:nvSpPr>
        <xdr:cNvPr id="645" name="公債費該当値テキスト"/>
        <xdr:cNvSpPr txBox="1"/>
      </xdr:nvSpPr>
      <xdr:spPr>
        <a:xfrm>
          <a:off x="16370300" y="133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146340</xdr:rowOff>
    </xdr:from>
    <xdr:to>
      <xdr:col>81</xdr:col>
      <xdr:colOff>101600</xdr:colOff>
      <xdr:row>78</xdr:row>
      <xdr:rowOff>76490</xdr:rowOff>
    </xdr:to>
    <xdr:sp macro="" textlink="">
      <xdr:nvSpPr>
        <xdr:cNvPr id="646" name="楕円 645"/>
        <xdr:cNvSpPr/>
      </xdr:nvSpPr>
      <xdr:spPr>
        <a:xfrm>
          <a:off x="15430500" y="133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67617</xdr:rowOff>
    </xdr:from>
    <xdr:ext cx="534377" cy="259045"/>
    <xdr:sp macro="" textlink="">
      <xdr:nvSpPr>
        <xdr:cNvPr id="647" name="テキスト ボックス 646"/>
        <xdr:cNvSpPr txBox="1"/>
      </xdr:nvSpPr>
      <xdr:spPr>
        <a:xfrm>
          <a:off x="15214111" y="134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144458</xdr:rowOff>
    </xdr:from>
    <xdr:to>
      <xdr:col>76</xdr:col>
      <xdr:colOff>165100</xdr:colOff>
      <xdr:row>78</xdr:row>
      <xdr:rowOff>74608</xdr:rowOff>
    </xdr:to>
    <xdr:sp macro="" textlink="">
      <xdr:nvSpPr>
        <xdr:cNvPr id="648" name="楕円 647"/>
        <xdr:cNvSpPr/>
      </xdr:nvSpPr>
      <xdr:spPr>
        <a:xfrm>
          <a:off x="14541500" y="133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65735</xdr:rowOff>
    </xdr:from>
    <xdr:ext cx="534377" cy="259045"/>
    <xdr:sp macro="" textlink="">
      <xdr:nvSpPr>
        <xdr:cNvPr id="649" name="テキスト ボックス 648"/>
        <xdr:cNvSpPr txBox="1"/>
      </xdr:nvSpPr>
      <xdr:spPr>
        <a:xfrm>
          <a:off x="14325111" y="134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141204</xdr:rowOff>
    </xdr:from>
    <xdr:to>
      <xdr:col>72</xdr:col>
      <xdr:colOff>38100</xdr:colOff>
      <xdr:row>78</xdr:row>
      <xdr:rowOff>71354</xdr:rowOff>
    </xdr:to>
    <xdr:sp macro="" textlink="">
      <xdr:nvSpPr>
        <xdr:cNvPr id="650" name="楕円 649"/>
        <xdr:cNvSpPr/>
      </xdr:nvSpPr>
      <xdr:spPr>
        <a:xfrm>
          <a:off x="136525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62481</xdr:rowOff>
    </xdr:from>
    <xdr:ext cx="534377" cy="259045"/>
    <xdr:sp macro="" textlink="">
      <xdr:nvSpPr>
        <xdr:cNvPr id="651" name="テキスト ボックス 650"/>
        <xdr:cNvSpPr txBox="1"/>
      </xdr:nvSpPr>
      <xdr:spPr>
        <a:xfrm>
          <a:off x="13436111" y="134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146355</xdr:rowOff>
    </xdr:from>
    <xdr:to>
      <xdr:col>67</xdr:col>
      <xdr:colOff>101600</xdr:colOff>
      <xdr:row>78</xdr:row>
      <xdr:rowOff>76505</xdr:rowOff>
    </xdr:to>
    <xdr:sp macro="" textlink="">
      <xdr:nvSpPr>
        <xdr:cNvPr id="652" name="楕円 651"/>
        <xdr:cNvSpPr/>
      </xdr:nvSpPr>
      <xdr:spPr>
        <a:xfrm>
          <a:off x="12763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67632</xdr:rowOff>
    </xdr:from>
    <xdr:ext cx="534377" cy="259045"/>
    <xdr:sp macro="" textlink="">
      <xdr:nvSpPr>
        <xdr:cNvPr id="653" name="テキスト ボックス 652"/>
        <xdr:cNvSpPr txBox="1"/>
      </xdr:nvSpPr>
      <xdr:spPr>
        <a:xfrm>
          <a:off x="12547111" y="134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109133</xdr:rowOff>
    </xdr:from>
    <xdr:to>
      <xdr:col>85</xdr:col>
      <xdr:colOff>127000</xdr:colOff>
      <xdr:row>92</xdr:row>
      <xdr:rowOff>149268</xdr:rowOff>
    </xdr:to>
    <xdr:cxnSp macro="">
      <xdr:nvCxnSpPr>
        <xdr:cNvPr id="684" name="直線コネクタ 683"/>
        <xdr:cNvCxnSpPr/>
      </xdr:nvCxnSpPr>
      <xdr:spPr>
        <a:xfrm>
          <a:off x="15481300" y="15882533"/>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109133</xdr:rowOff>
    </xdr:from>
    <xdr:to>
      <xdr:col>81</xdr:col>
      <xdr:colOff>50800</xdr:colOff>
      <xdr:row>94</xdr:row>
      <xdr:rowOff>60365</xdr:rowOff>
    </xdr:to>
    <xdr:cxnSp macro="">
      <xdr:nvCxnSpPr>
        <xdr:cNvPr id="687" name="直線コネクタ 686"/>
        <xdr:cNvCxnSpPr/>
      </xdr:nvCxnSpPr>
      <xdr:spPr>
        <a:xfrm flipV="1">
          <a:off x="14592300" y="15882533"/>
          <a:ext cx="8890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55989</xdr:rowOff>
    </xdr:from>
    <xdr:to>
      <xdr:col>76</xdr:col>
      <xdr:colOff>114300</xdr:colOff>
      <xdr:row>94</xdr:row>
      <xdr:rowOff>60365</xdr:rowOff>
    </xdr:to>
    <xdr:cxnSp macro="">
      <xdr:nvCxnSpPr>
        <xdr:cNvPr id="690" name="直線コネクタ 689"/>
        <xdr:cNvCxnSpPr/>
      </xdr:nvCxnSpPr>
      <xdr:spPr>
        <a:xfrm>
          <a:off x="13703300" y="16000839"/>
          <a:ext cx="889000" cy="1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55989</xdr:rowOff>
    </xdr:from>
    <xdr:to>
      <xdr:col>71</xdr:col>
      <xdr:colOff>177800</xdr:colOff>
      <xdr:row>93</xdr:row>
      <xdr:rowOff>155104</xdr:rowOff>
    </xdr:to>
    <xdr:cxnSp macro="">
      <xdr:nvCxnSpPr>
        <xdr:cNvPr id="693" name="直線コネクタ 692"/>
        <xdr:cNvCxnSpPr/>
      </xdr:nvCxnSpPr>
      <xdr:spPr>
        <a:xfrm flipV="1">
          <a:off x="12814300" y="16000839"/>
          <a:ext cx="8890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98468</xdr:rowOff>
    </xdr:from>
    <xdr:to>
      <xdr:col>85</xdr:col>
      <xdr:colOff>177800</xdr:colOff>
      <xdr:row>93</xdr:row>
      <xdr:rowOff>28618</xdr:rowOff>
    </xdr:to>
    <xdr:sp macro="" textlink="">
      <xdr:nvSpPr>
        <xdr:cNvPr id="703" name="楕円 702"/>
        <xdr:cNvSpPr/>
      </xdr:nvSpPr>
      <xdr:spPr>
        <a:xfrm>
          <a:off x="16268700" y="158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121345</xdr:rowOff>
    </xdr:from>
    <xdr:ext cx="599010" cy="259045"/>
    <xdr:sp macro="" textlink="">
      <xdr:nvSpPr>
        <xdr:cNvPr id="704" name="積立金該当値テキスト"/>
        <xdr:cNvSpPr txBox="1"/>
      </xdr:nvSpPr>
      <xdr:spPr>
        <a:xfrm>
          <a:off x="16370300" y="1572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58333</xdr:rowOff>
    </xdr:from>
    <xdr:to>
      <xdr:col>81</xdr:col>
      <xdr:colOff>101600</xdr:colOff>
      <xdr:row>92</xdr:row>
      <xdr:rowOff>159933</xdr:rowOff>
    </xdr:to>
    <xdr:sp macro="" textlink="">
      <xdr:nvSpPr>
        <xdr:cNvPr id="705" name="楕円 704"/>
        <xdr:cNvSpPr/>
      </xdr:nvSpPr>
      <xdr:spPr>
        <a:xfrm>
          <a:off x="15430500" y="158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5010</xdr:rowOff>
    </xdr:from>
    <xdr:ext cx="599010" cy="259045"/>
    <xdr:sp macro="" textlink="">
      <xdr:nvSpPr>
        <xdr:cNvPr id="706" name="テキスト ボックス 705"/>
        <xdr:cNvSpPr txBox="1"/>
      </xdr:nvSpPr>
      <xdr:spPr>
        <a:xfrm>
          <a:off x="15181795" y="1560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9565</xdr:rowOff>
    </xdr:from>
    <xdr:to>
      <xdr:col>76</xdr:col>
      <xdr:colOff>165100</xdr:colOff>
      <xdr:row>94</xdr:row>
      <xdr:rowOff>111165</xdr:rowOff>
    </xdr:to>
    <xdr:sp macro="" textlink="">
      <xdr:nvSpPr>
        <xdr:cNvPr id="707" name="楕円 706"/>
        <xdr:cNvSpPr/>
      </xdr:nvSpPr>
      <xdr:spPr>
        <a:xfrm>
          <a:off x="14541500" y="161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127692</xdr:rowOff>
    </xdr:from>
    <xdr:ext cx="534377" cy="259045"/>
    <xdr:sp macro="" textlink="">
      <xdr:nvSpPr>
        <xdr:cNvPr id="708" name="テキスト ボックス 707"/>
        <xdr:cNvSpPr txBox="1"/>
      </xdr:nvSpPr>
      <xdr:spPr>
        <a:xfrm>
          <a:off x="14325111" y="1590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5189</xdr:rowOff>
    </xdr:from>
    <xdr:to>
      <xdr:col>72</xdr:col>
      <xdr:colOff>38100</xdr:colOff>
      <xdr:row>93</xdr:row>
      <xdr:rowOff>106789</xdr:rowOff>
    </xdr:to>
    <xdr:sp macro="" textlink="">
      <xdr:nvSpPr>
        <xdr:cNvPr id="709" name="楕円 708"/>
        <xdr:cNvSpPr/>
      </xdr:nvSpPr>
      <xdr:spPr>
        <a:xfrm>
          <a:off x="13652500" y="159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123316</xdr:rowOff>
    </xdr:from>
    <xdr:ext cx="534377" cy="259045"/>
    <xdr:sp macro="" textlink="">
      <xdr:nvSpPr>
        <xdr:cNvPr id="710" name="テキスト ボックス 709"/>
        <xdr:cNvSpPr txBox="1"/>
      </xdr:nvSpPr>
      <xdr:spPr>
        <a:xfrm>
          <a:off x="13436111" y="1572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104304</xdr:rowOff>
    </xdr:from>
    <xdr:to>
      <xdr:col>67</xdr:col>
      <xdr:colOff>101600</xdr:colOff>
      <xdr:row>94</xdr:row>
      <xdr:rowOff>34454</xdr:rowOff>
    </xdr:to>
    <xdr:sp macro="" textlink="">
      <xdr:nvSpPr>
        <xdr:cNvPr id="711" name="楕円 710"/>
        <xdr:cNvSpPr/>
      </xdr:nvSpPr>
      <xdr:spPr>
        <a:xfrm>
          <a:off x="12763500" y="160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50981</xdr:rowOff>
    </xdr:from>
    <xdr:ext cx="534377" cy="259045"/>
    <xdr:sp macro="" textlink="">
      <xdr:nvSpPr>
        <xdr:cNvPr id="712" name="テキスト ボックス 711"/>
        <xdr:cNvSpPr txBox="1"/>
      </xdr:nvSpPr>
      <xdr:spPr>
        <a:xfrm>
          <a:off x="12547111" y="158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114192</xdr:rowOff>
    </xdr:from>
    <xdr:to>
      <xdr:col>116</xdr:col>
      <xdr:colOff>63500</xdr:colOff>
      <xdr:row>58</xdr:row>
      <xdr:rowOff>122517</xdr:rowOff>
    </xdr:to>
    <xdr:cxnSp macro="">
      <xdr:nvCxnSpPr>
        <xdr:cNvPr id="798" name="直線コネクタ 797"/>
        <xdr:cNvCxnSpPr/>
      </xdr:nvCxnSpPr>
      <xdr:spPr>
        <a:xfrm flipV="1">
          <a:off x="21323300" y="9886842"/>
          <a:ext cx="838200" cy="17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9" name="貸付金平均値テキスト"/>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122403</xdr:rowOff>
    </xdr:from>
    <xdr:to>
      <xdr:col>111</xdr:col>
      <xdr:colOff>177800</xdr:colOff>
      <xdr:row>58</xdr:row>
      <xdr:rowOff>122517</xdr:rowOff>
    </xdr:to>
    <xdr:cxnSp macro="">
      <xdr:nvCxnSpPr>
        <xdr:cNvPr id="801" name="直線コネクタ 800"/>
        <xdr:cNvCxnSpPr/>
      </xdr:nvCxnSpPr>
      <xdr:spPr>
        <a:xfrm>
          <a:off x="20434300" y="1006650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121907</xdr:rowOff>
    </xdr:from>
    <xdr:to>
      <xdr:col>107</xdr:col>
      <xdr:colOff>50800</xdr:colOff>
      <xdr:row>58</xdr:row>
      <xdr:rowOff>122403</xdr:rowOff>
    </xdr:to>
    <xdr:cxnSp macro="">
      <xdr:nvCxnSpPr>
        <xdr:cNvPr id="804" name="直線コネクタ 803"/>
        <xdr:cNvCxnSpPr/>
      </xdr:nvCxnSpPr>
      <xdr:spPr>
        <a:xfrm>
          <a:off x="19545300" y="1006600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121907</xdr:rowOff>
    </xdr:from>
    <xdr:to>
      <xdr:col>102</xdr:col>
      <xdr:colOff>114300</xdr:colOff>
      <xdr:row>58</xdr:row>
      <xdr:rowOff>122041</xdr:rowOff>
    </xdr:to>
    <xdr:cxnSp macro="">
      <xdr:nvCxnSpPr>
        <xdr:cNvPr id="807" name="直線コネクタ 806"/>
        <xdr:cNvCxnSpPr/>
      </xdr:nvCxnSpPr>
      <xdr:spPr>
        <a:xfrm flipV="1">
          <a:off x="18656300" y="1006600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63392</xdr:rowOff>
    </xdr:from>
    <xdr:to>
      <xdr:col>116</xdr:col>
      <xdr:colOff>114300</xdr:colOff>
      <xdr:row>57</xdr:row>
      <xdr:rowOff>164992</xdr:rowOff>
    </xdr:to>
    <xdr:sp macro="" textlink="">
      <xdr:nvSpPr>
        <xdr:cNvPr id="817" name="楕円 816"/>
        <xdr:cNvSpPr/>
      </xdr:nvSpPr>
      <xdr:spPr>
        <a:xfrm>
          <a:off x="22110700" y="9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86269</xdr:rowOff>
    </xdr:from>
    <xdr:ext cx="534377" cy="259045"/>
    <xdr:sp macro="" textlink="">
      <xdr:nvSpPr>
        <xdr:cNvPr id="818" name="貸付金該当値テキスト"/>
        <xdr:cNvSpPr txBox="1"/>
      </xdr:nvSpPr>
      <xdr:spPr>
        <a:xfrm>
          <a:off x="22212300" y="96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71717</xdr:rowOff>
    </xdr:from>
    <xdr:to>
      <xdr:col>112</xdr:col>
      <xdr:colOff>38100</xdr:colOff>
      <xdr:row>59</xdr:row>
      <xdr:rowOff>1867</xdr:rowOff>
    </xdr:to>
    <xdr:sp macro="" textlink="">
      <xdr:nvSpPr>
        <xdr:cNvPr id="819" name="楕円 818"/>
        <xdr:cNvSpPr/>
      </xdr:nvSpPr>
      <xdr:spPr>
        <a:xfrm>
          <a:off x="21272500" y="100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18394</xdr:rowOff>
    </xdr:from>
    <xdr:ext cx="469744" cy="259045"/>
    <xdr:sp macro="" textlink="">
      <xdr:nvSpPr>
        <xdr:cNvPr id="820" name="テキスト ボックス 819"/>
        <xdr:cNvSpPr txBox="1"/>
      </xdr:nvSpPr>
      <xdr:spPr>
        <a:xfrm>
          <a:off x="21088428" y="979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71603</xdr:rowOff>
    </xdr:from>
    <xdr:to>
      <xdr:col>107</xdr:col>
      <xdr:colOff>101600</xdr:colOff>
      <xdr:row>59</xdr:row>
      <xdr:rowOff>1753</xdr:rowOff>
    </xdr:to>
    <xdr:sp macro="" textlink="">
      <xdr:nvSpPr>
        <xdr:cNvPr id="821" name="楕円 820"/>
        <xdr:cNvSpPr/>
      </xdr:nvSpPr>
      <xdr:spPr>
        <a:xfrm>
          <a:off x="203835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18280</xdr:rowOff>
    </xdr:from>
    <xdr:ext cx="469744" cy="259045"/>
    <xdr:sp macro="" textlink="">
      <xdr:nvSpPr>
        <xdr:cNvPr id="822" name="テキスト ボックス 821"/>
        <xdr:cNvSpPr txBox="1"/>
      </xdr:nvSpPr>
      <xdr:spPr>
        <a:xfrm>
          <a:off x="20199428" y="979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71107</xdr:rowOff>
    </xdr:from>
    <xdr:to>
      <xdr:col>102</xdr:col>
      <xdr:colOff>165100</xdr:colOff>
      <xdr:row>59</xdr:row>
      <xdr:rowOff>1257</xdr:rowOff>
    </xdr:to>
    <xdr:sp macro="" textlink="">
      <xdr:nvSpPr>
        <xdr:cNvPr id="823" name="楕円 822"/>
        <xdr:cNvSpPr/>
      </xdr:nvSpPr>
      <xdr:spPr>
        <a:xfrm>
          <a:off x="19494500" y="100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17784</xdr:rowOff>
    </xdr:from>
    <xdr:ext cx="469744" cy="259045"/>
    <xdr:sp macro="" textlink="">
      <xdr:nvSpPr>
        <xdr:cNvPr id="824" name="テキスト ボックス 823"/>
        <xdr:cNvSpPr txBox="1"/>
      </xdr:nvSpPr>
      <xdr:spPr>
        <a:xfrm>
          <a:off x="19310428" y="979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71241</xdr:rowOff>
    </xdr:from>
    <xdr:to>
      <xdr:col>98</xdr:col>
      <xdr:colOff>38100</xdr:colOff>
      <xdr:row>59</xdr:row>
      <xdr:rowOff>1391</xdr:rowOff>
    </xdr:to>
    <xdr:sp macro="" textlink="">
      <xdr:nvSpPr>
        <xdr:cNvPr id="825" name="楕円 824"/>
        <xdr:cNvSpPr/>
      </xdr:nvSpPr>
      <xdr:spPr>
        <a:xfrm>
          <a:off x="18605500" y="100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17918</xdr:rowOff>
    </xdr:from>
    <xdr:ext cx="469744" cy="259045"/>
    <xdr:sp macro="" textlink="">
      <xdr:nvSpPr>
        <xdr:cNvPr id="826" name="テキスト ボックス 825"/>
        <xdr:cNvSpPr txBox="1"/>
      </xdr:nvSpPr>
      <xdr:spPr>
        <a:xfrm>
          <a:off x="18421428" y="979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71137</xdr:rowOff>
    </xdr:from>
    <xdr:to>
      <xdr:col>116</xdr:col>
      <xdr:colOff>63500</xdr:colOff>
      <xdr:row>76</xdr:row>
      <xdr:rowOff>156682</xdr:rowOff>
    </xdr:to>
    <xdr:cxnSp macro="">
      <xdr:nvCxnSpPr>
        <xdr:cNvPr id="858" name="直線コネクタ 857"/>
        <xdr:cNvCxnSpPr/>
      </xdr:nvCxnSpPr>
      <xdr:spPr>
        <a:xfrm>
          <a:off x="21323300" y="13101337"/>
          <a:ext cx="838200" cy="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71137</xdr:rowOff>
    </xdr:from>
    <xdr:to>
      <xdr:col>111</xdr:col>
      <xdr:colOff>177800</xdr:colOff>
      <xdr:row>76</xdr:row>
      <xdr:rowOff>108545</xdr:rowOff>
    </xdr:to>
    <xdr:cxnSp macro="">
      <xdr:nvCxnSpPr>
        <xdr:cNvPr id="861" name="直線コネクタ 860"/>
        <xdr:cNvCxnSpPr/>
      </xdr:nvCxnSpPr>
      <xdr:spPr>
        <a:xfrm flipV="1">
          <a:off x="20434300" y="13101337"/>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49941</xdr:rowOff>
    </xdr:from>
    <xdr:to>
      <xdr:col>107</xdr:col>
      <xdr:colOff>50800</xdr:colOff>
      <xdr:row>76</xdr:row>
      <xdr:rowOff>108545</xdr:rowOff>
    </xdr:to>
    <xdr:cxnSp macro="">
      <xdr:nvCxnSpPr>
        <xdr:cNvPr id="864" name="直線コネクタ 863"/>
        <xdr:cNvCxnSpPr/>
      </xdr:nvCxnSpPr>
      <xdr:spPr>
        <a:xfrm>
          <a:off x="19545300" y="13080141"/>
          <a:ext cx="889000" cy="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49941</xdr:rowOff>
    </xdr:from>
    <xdr:to>
      <xdr:col>102</xdr:col>
      <xdr:colOff>114300</xdr:colOff>
      <xdr:row>76</xdr:row>
      <xdr:rowOff>145546</xdr:rowOff>
    </xdr:to>
    <xdr:cxnSp macro="">
      <xdr:nvCxnSpPr>
        <xdr:cNvPr id="867" name="直線コネクタ 866"/>
        <xdr:cNvCxnSpPr/>
      </xdr:nvCxnSpPr>
      <xdr:spPr>
        <a:xfrm flipV="1">
          <a:off x="18656300" y="13080141"/>
          <a:ext cx="889000" cy="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105882</xdr:rowOff>
    </xdr:from>
    <xdr:to>
      <xdr:col>116</xdr:col>
      <xdr:colOff>114300</xdr:colOff>
      <xdr:row>77</xdr:row>
      <xdr:rowOff>36032</xdr:rowOff>
    </xdr:to>
    <xdr:sp macro="" textlink="">
      <xdr:nvSpPr>
        <xdr:cNvPr id="877" name="楕円 876"/>
        <xdr:cNvSpPr/>
      </xdr:nvSpPr>
      <xdr:spPr>
        <a:xfrm>
          <a:off x="22110700" y="131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84309</xdr:rowOff>
    </xdr:from>
    <xdr:ext cx="534377" cy="259045"/>
    <xdr:sp macro="" textlink="">
      <xdr:nvSpPr>
        <xdr:cNvPr id="878" name="繰出金該当値テキスト"/>
        <xdr:cNvSpPr txBox="1"/>
      </xdr:nvSpPr>
      <xdr:spPr>
        <a:xfrm>
          <a:off x="22212300" y="131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20337</xdr:rowOff>
    </xdr:from>
    <xdr:to>
      <xdr:col>112</xdr:col>
      <xdr:colOff>38100</xdr:colOff>
      <xdr:row>76</xdr:row>
      <xdr:rowOff>121937</xdr:rowOff>
    </xdr:to>
    <xdr:sp macro="" textlink="">
      <xdr:nvSpPr>
        <xdr:cNvPr id="879" name="楕円 878"/>
        <xdr:cNvSpPr/>
      </xdr:nvSpPr>
      <xdr:spPr>
        <a:xfrm>
          <a:off x="21272500" y="130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113064</xdr:rowOff>
    </xdr:from>
    <xdr:ext cx="534377" cy="259045"/>
    <xdr:sp macro="" textlink="">
      <xdr:nvSpPr>
        <xdr:cNvPr id="880" name="テキスト ボックス 879"/>
        <xdr:cNvSpPr txBox="1"/>
      </xdr:nvSpPr>
      <xdr:spPr>
        <a:xfrm>
          <a:off x="21056111" y="131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57745</xdr:rowOff>
    </xdr:from>
    <xdr:to>
      <xdr:col>107</xdr:col>
      <xdr:colOff>101600</xdr:colOff>
      <xdr:row>76</xdr:row>
      <xdr:rowOff>159345</xdr:rowOff>
    </xdr:to>
    <xdr:sp macro="" textlink="">
      <xdr:nvSpPr>
        <xdr:cNvPr id="881" name="楕円 880"/>
        <xdr:cNvSpPr/>
      </xdr:nvSpPr>
      <xdr:spPr>
        <a:xfrm>
          <a:off x="20383500" y="130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150472</xdr:rowOff>
    </xdr:from>
    <xdr:ext cx="534377" cy="259045"/>
    <xdr:sp macro="" textlink="">
      <xdr:nvSpPr>
        <xdr:cNvPr id="882" name="テキスト ボックス 881"/>
        <xdr:cNvSpPr txBox="1"/>
      </xdr:nvSpPr>
      <xdr:spPr>
        <a:xfrm>
          <a:off x="20167111" y="1318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170591</xdr:rowOff>
    </xdr:from>
    <xdr:to>
      <xdr:col>102</xdr:col>
      <xdr:colOff>165100</xdr:colOff>
      <xdr:row>76</xdr:row>
      <xdr:rowOff>100741</xdr:rowOff>
    </xdr:to>
    <xdr:sp macro="" textlink="">
      <xdr:nvSpPr>
        <xdr:cNvPr id="883" name="楕円 882"/>
        <xdr:cNvSpPr/>
      </xdr:nvSpPr>
      <xdr:spPr>
        <a:xfrm>
          <a:off x="19494500" y="130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91868</xdr:rowOff>
    </xdr:from>
    <xdr:ext cx="534377" cy="259045"/>
    <xdr:sp macro="" textlink="">
      <xdr:nvSpPr>
        <xdr:cNvPr id="884" name="テキスト ボックス 883"/>
        <xdr:cNvSpPr txBox="1"/>
      </xdr:nvSpPr>
      <xdr:spPr>
        <a:xfrm>
          <a:off x="19278111" y="1312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94746</xdr:rowOff>
    </xdr:from>
    <xdr:to>
      <xdr:col>98</xdr:col>
      <xdr:colOff>38100</xdr:colOff>
      <xdr:row>77</xdr:row>
      <xdr:rowOff>24896</xdr:rowOff>
    </xdr:to>
    <xdr:sp macro="" textlink="">
      <xdr:nvSpPr>
        <xdr:cNvPr id="885" name="楕円 884"/>
        <xdr:cNvSpPr/>
      </xdr:nvSpPr>
      <xdr:spPr>
        <a:xfrm>
          <a:off x="18605500" y="131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16023</xdr:rowOff>
    </xdr:from>
    <xdr:ext cx="534377" cy="259045"/>
    <xdr:sp macro="" textlink="">
      <xdr:nvSpPr>
        <xdr:cNvPr id="886" name="テキスト ボックス 885"/>
        <xdr:cNvSpPr txBox="1"/>
      </xdr:nvSpPr>
      <xdr:spPr>
        <a:xfrm>
          <a:off x="18389111" y="132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近年の普通建設事業費の大幅な減少については、数年来続いてきたまちづくり交付金事業、風越公園整備事業、軽井沢中学校建設事業といった大型事業が終了したことが主な要因である。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年度には増加に転じ、再び減少になった主な要因として、二酸化炭素排出抑制対策事業や、町道借宿バイパス線新設改良の事業完了によるものである。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都市基盤や公共施設の維持管理費の比重が大きくなっていく中で、個別施設毎の長寿命化計画により、公共施設等の適正管理をを行い、事後保全から予防保全にシフトしていることから、維持補修費も増加傾向にあり、横這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会計年度任用職員制度への移行が原因で増加となり、補助費や物件費が増加した主な理由は新型コロナウイルス感染症対策として実施した各種事業によるものである。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前年と比較し多少減とはなったものの高い水準を維持しており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、今後予定している庁舎改築周辺整備基金等の事業資金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計画的に積み立てていく。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20,922
20,346
156.03
19,172,689
17,874,675
1,157,101
9,151,352
2,420,455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146231</xdr:rowOff>
    </xdr:from>
    <xdr:to>
      <xdr:col>24</xdr:col>
      <xdr:colOff>63500</xdr:colOff>
      <xdr:row>33</xdr:row>
      <xdr:rowOff>41075</xdr:rowOff>
    </xdr:to>
    <xdr:cxnSp macro="">
      <xdr:nvCxnSpPr>
        <xdr:cNvPr id="63" name="直線コネクタ 62"/>
        <xdr:cNvCxnSpPr/>
      </xdr:nvCxnSpPr>
      <xdr:spPr>
        <a:xfrm>
          <a:off x="3797300" y="5461181"/>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146231</xdr:rowOff>
    </xdr:from>
    <xdr:to>
      <xdr:col>19</xdr:col>
      <xdr:colOff>177800</xdr:colOff>
      <xdr:row>31</xdr:row>
      <xdr:rowOff>160274</xdr:rowOff>
    </xdr:to>
    <xdr:cxnSp macro="">
      <xdr:nvCxnSpPr>
        <xdr:cNvPr id="66" name="直線コネクタ 65"/>
        <xdr:cNvCxnSpPr/>
      </xdr:nvCxnSpPr>
      <xdr:spPr>
        <a:xfrm flipV="1">
          <a:off x="2908300" y="546118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56098</xdr:rowOff>
    </xdr:from>
    <xdr:to>
      <xdr:col>15</xdr:col>
      <xdr:colOff>50800</xdr:colOff>
      <xdr:row>31</xdr:row>
      <xdr:rowOff>160274</xdr:rowOff>
    </xdr:to>
    <xdr:cxnSp macro="">
      <xdr:nvCxnSpPr>
        <xdr:cNvPr id="69" name="直線コネクタ 68"/>
        <xdr:cNvCxnSpPr/>
      </xdr:nvCxnSpPr>
      <xdr:spPr>
        <a:xfrm>
          <a:off x="2019300" y="5371048"/>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56098</xdr:rowOff>
    </xdr:from>
    <xdr:to>
      <xdr:col>10</xdr:col>
      <xdr:colOff>114300</xdr:colOff>
      <xdr:row>31</xdr:row>
      <xdr:rowOff>95939</xdr:rowOff>
    </xdr:to>
    <xdr:cxnSp macro="">
      <xdr:nvCxnSpPr>
        <xdr:cNvPr id="72" name="直線コネクタ 71"/>
        <xdr:cNvCxnSpPr/>
      </xdr:nvCxnSpPr>
      <xdr:spPr>
        <a:xfrm flipV="1">
          <a:off x="1130300" y="5371048"/>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161725</xdr:rowOff>
    </xdr:from>
    <xdr:to>
      <xdr:col>24</xdr:col>
      <xdr:colOff>114300</xdr:colOff>
      <xdr:row>33</xdr:row>
      <xdr:rowOff>91875</xdr:rowOff>
    </xdr:to>
    <xdr:sp macro="" textlink="">
      <xdr:nvSpPr>
        <xdr:cNvPr id="82" name="楕円 81"/>
        <xdr:cNvSpPr/>
      </xdr:nvSpPr>
      <xdr:spPr>
        <a:xfrm>
          <a:off x="4584700" y="56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13152</xdr:rowOff>
    </xdr:from>
    <xdr:ext cx="469744" cy="259045"/>
    <xdr:sp macro="" textlink="">
      <xdr:nvSpPr>
        <xdr:cNvPr id="83" name="議会費該当値テキスト"/>
        <xdr:cNvSpPr txBox="1"/>
      </xdr:nvSpPr>
      <xdr:spPr>
        <a:xfrm>
          <a:off x="4686300" y="54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95431</xdr:rowOff>
    </xdr:from>
    <xdr:to>
      <xdr:col>20</xdr:col>
      <xdr:colOff>38100</xdr:colOff>
      <xdr:row>32</xdr:row>
      <xdr:rowOff>25581</xdr:rowOff>
    </xdr:to>
    <xdr:sp macro="" textlink="">
      <xdr:nvSpPr>
        <xdr:cNvPr id="84" name="楕円 83"/>
        <xdr:cNvSpPr/>
      </xdr:nvSpPr>
      <xdr:spPr>
        <a:xfrm>
          <a:off x="3746500" y="54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42108</xdr:rowOff>
    </xdr:from>
    <xdr:ext cx="469744" cy="259045"/>
    <xdr:sp macro="" textlink="">
      <xdr:nvSpPr>
        <xdr:cNvPr id="85" name="テキスト ボックス 84"/>
        <xdr:cNvSpPr txBox="1"/>
      </xdr:nvSpPr>
      <xdr:spPr>
        <a:xfrm>
          <a:off x="3562428" y="518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109474</xdr:rowOff>
    </xdr:from>
    <xdr:to>
      <xdr:col>15</xdr:col>
      <xdr:colOff>101600</xdr:colOff>
      <xdr:row>32</xdr:row>
      <xdr:rowOff>39624</xdr:rowOff>
    </xdr:to>
    <xdr:sp macro="" textlink="">
      <xdr:nvSpPr>
        <xdr:cNvPr id="86" name="楕円 85"/>
        <xdr:cNvSpPr/>
      </xdr:nvSpPr>
      <xdr:spPr>
        <a:xfrm>
          <a:off x="2857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56151</xdr:rowOff>
    </xdr:from>
    <xdr:ext cx="469744" cy="259045"/>
    <xdr:sp macro="" textlink="">
      <xdr:nvSpPr>
        <xdr:cNvPr id="87" name="テキスト ボックス 86"/>
        <xdr:cNvSpPr txBox="1"/>
      </xdr:nvSpPr>
      <xdr:spPr>
        <a:xfrm>
          <a:off x="2673428"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5298</xdr:rowOff>
    </xdr:from>
    <xdr:to>
      <xdr:col>10</xdr:col>
      <xdr:colOff>165100</xdr:colOff>
      <xdr:row>31</xdr:row>
      <xdr:rowOff>106898</xdr:rowOff>
    </xdr:to>
    <xdr:sp macro="" textlink="">
      <xdr:nvSpPr>
        <xdr:cNvPr id="88" name="楕円 87"/>
        <xdr:cNvSpPr/>
      </xdr:nvSpPr>
      <xdr:spPr>
        <a:xfrm>
          <a:off x="1968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123425</xdr:rowOff>
    </xdr:from>
    <xdr:ext cx="469744" cy="259045"/>
    <xdr:sp macro="" textlink="">
      <xdr:nvSpPr>
        <xdr:cNvPr id="89" name="テキスト ボックス 88"/>
        <xdr:cNvSpPr txBox="1"/>
      </xdr:nvSpPr>
      <xdr:spPr>
        <a:xfrm>
          <a:off x="1784428" y="50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45139</xdr:rowOff>
    </xdr:from>
    <xdr:to>
      <xdr:col>6</xdr:col>
      <xdr:colOff>38100</xdr:colOff>
      <xdr:row>31</xdr:row>
      <xdr:rowOff>146739</xdr:rowOff>
    </xdr:to>
    <xdr:sp macro="" textlink="">
      <xdr:nvSpPr>
        <xdr:cNvPr id="90" name="楕円 89"/>
        <xdr:cNvSpPr/>
      </xdr:nvSpPr>
      <xdr:spPr>
        <a:xfrm>
          <a:off x="1079500" y="53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163266</xdr:rowOff>
    </xdr:from>
    <xdr:ext cx="469744" cy="259045"/>
    <xdr:sp macro="" textlink="">
      <xdr:nvSpPr>
        <xdr:cNvPr id="91" name="テキスト ボックス 90"/>
        <xdr:cNvSpPr txBox="1"/>
      </xdr:nvSpPr>
      <xdr:spPr>
        <a:xfrm>
          <a:off x="895428" y="51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117736</xdr:rowOff>
    </xdr:from>
    <xdr:to>
      <xdr:col>24</xdr:col>
      <xdr:colOff>63500</xdr:colOff>
      <xdr:row>56</xdr:row>
      <xdr:rowOff>95310</xdr:rowOff>
    </xdr:to>
    <xdr:cxnSp macro="">
      <xdr:nvCxnSpPr>
        <xdr:cNvPr id="119" name="直線コネクタ 118"/>
        <xdr:cNvCxnSpPr/>
      </xdr:nvCxnSpPr>
      <xdr:spPr>
        <a:xfrm flipV="1">
          <a:off x="3797300" y="9204586"/>
          <a:ext cx="838200" cy="4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95310</xdr:rowOff>
    </xdr:from>
    <xdr:to>
      <xdr:col>19</xdr:col>
      <xdr:colOff>177800</xdr:colOff>
      <xdr:row>57</xdr:row>
      <xdr:rowOff>61478</xdr:rowOff>
    </xdr:to>
    <xdr:cxnSp macro="">
      <xdr:nvCxnSpPr>
        <xdr:cNvPr id="122" name="直線コネクタ 121"/>
        <xdr:cNvCxnSpPr/>
      </xdr:nvCxnSpPr>
      <xdr:spPr>
        <a:xfrm flipV="1">
          <a:off x="2908300" y="9696510"/>
          <a:ext cx="8890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3363</xdr:rowOff>
    </xdr:from>
    <xdr:to>
      <xdr:col>15</xdr:col>
      <xdr:colOff>50800</xdr:colOff>
      <xdr:row>57</xdr:row>
      <xdr:rowOff>61478</xdr:rowOff>
    </xdr:to>
    <xdr:cxnSp macro="">
      <xdr:nvCxnSpPr>
        <xdr:cNvPr id="125" name="直線コネクタ 124"/>
        <xdr:cNvCxnSpPr/>
      </xdr:nvCxnSpPr>
      <xdr:spPr>
        <a:xfrm>
          <a:off x="2019300" y="9776013"/>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139825</xdr:rowOff>
    </xdr:from>
    <xdr:ext cx="599010" cy="259045"/>
    <xdr:sp macro="" textlink="">
      <xdr:nvSpPr>
        <xdr:cNvPr id="127" name="テキスト ボックス 126"/>
        <xdr:cNvSpPr txBox="1"/>
      </xdr:nvSpPr>
      <xdr:spPr>
        <a:xfrm>
          <a:off x="2608795" y="100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3363</xdr:rowOff>
    </xdr:from>
    <xdr:to>
      <xdr:col>10</xdr:col>
      <xdr:colOff>114300</xdr:colOff>
      <xdr:row>57</xdr:row>
      <xdr:rowOff>32967</xdr:rowOff>
    </xdr:to>
    <xdr:cxnSp macro="">
      <xdr:nvCxnSpPr>
        <xdr:cNvPr id="128" name="直線コネクタ 127"/>
        <xdr:cNvCxnSpPr/>
      </xdr:nvCxnSpPr>
      <xdr:spPr>
        <a:xfrm flipV="1">
          <a:off x="1130300" y="9776013"/>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66936</xdr:rowOff>
    </xdr:from>
    <xdr:to>
      <xdr:col>24</xdr:col>
      <xdr:colOff>114300</xdr:colOff>
      <xdr:row>53</xdr:row>
      <xdr:rowOff>168536</xdr:rowOff>
    </xdr:to>
    <xdr:sp macro="" textlink="">
      <xdr:nvSpPr>
        <xdr:cNvPr id="138" name="楕円 137"/>
        <xdr:cNvSpPr/>
      </xdr:nvSpPr>
      <xdr:spPr>
        <a:xfrm>
          <a:off x="4584700" y="91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89813</xdr:rowOff>
    </xdr:from>
    <xdr:ext cx="599010" cy="259045"/>
    <xdr:sp macro="" textlink="">
      <xdr:nvSpPr>
        <xdr:cNvPr id="139" name="総務費該当値テキスト"/>
        <xdr:cNvSpPr txBox="1"/>
      </xdr:nvSpPr>
      <xdr:spPr>
        <a:xfrm>
          <a:off x="4686300" y="9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44510</xdr:rowOff>
    </xdr:from>
    <xdr:to>
      <xdr:col>20</xdr:col>
      <xdr:colOff>38100</xdr:colOff>
      <xdr:row>56</xdr:row>
      <xdr:rowOff>146110</xdr:rowOff>
    </xdr:to>
    <xdr:sp macro="" textlink="">
      <xdr:nvSpPr>
        <xdr:cNvPr id="140" name="楕円 139"/>
        <xdr:cNvSpPr/>
      </xdr:nvSpPr>
      <xdr:spPr>
        <a:xfrm>
          <a:off x="3746500" y="96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162637</xdr:rowOff>
    </xdr:from>
    <xdr:ext cx="599010" cy="259045"/>
    <xdr:sp macro="" textlink="">
      <xdr:nvSpPr>
        <xdr:cNvPr id="141" name="テキスト ボックス 140"/>
        <xdr:cNvSpPr txBox="1"/>
      </xdr:nvSpPr>
      <xdr:spPr>
        <a:xfrm>
          <a:off x="3497795" y="942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10678</xdr:rowOff>
    </xdr:from>
    <xdr:to>
      <xdr:col>15</xdr:col>
      <xdr:colOff>101600</xdr:colOff>
      <xdr:row>57</xdr:row>
      <xdr:rowOff>112278</xdr:rowOff>
    </xdr:to>
    <xdr:sp macro="" textlink="">
      <xdr:nvSpPr>
        <xdr:cNvPr id="142" name="楕円 141"/>
        <xdr:cNvSpPr/>
      </xdr:nvSpPr>
      <xdr:spPr>
        <a:xfrm>
          <a:off x="2857500" y="978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128805</xdr:rowOff>
    </xdr:from>
    <xdr:ext cx="599010" cy="259045"/>
    <xdr:sp macro="" textlink="">
      <xdr:nvSpPr>
        <xdr:cNvPr id="143" name="テキスト ボックス 142"/>
        <xdr:cNvSpPr txBox="1"/>
      </xdr:nvSpPr>
      <xdr:spPr>
        <a:xfrm>
          <a:off x="2608795" y="955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124013</xdr:rowOff>
    </xdr:from>
    <xdr:to>
      <xdr:col>10</xdr:col>
      <xdr:colOff>165100</xdr:colOff>
      <xdr:row>57</xdr:row>
      <xdr:rowOff>54163</xdr:rowOff>
    </xdr:to>
    <xdr:sp macro="" textlink="">
      <xdr:nvSpPr>
        <xdr:cNvPr id="144" name="楕円 143"/>
        <xdr:cNvSpPr/>
      </xdr:nvSpPr>
      <xdr:spPr>
        <a:xfrm>
          <a:off x="1968500" y="97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70690</xdr:rowOff>
    </xdr:from>
    <xdr:ext cx="599010" cy="259045"/>
    <xdr:sp macro="" textlink="">
      <xdr:nvSpPr>
        <xdr:cNvPr id="145" name="テキスト ボックス 144"/>
        <xdr:cNvSpPr txBox="1"/>
      </xdr:nvSpPr>
      <xdr:spPr>
        <a:xfrm>
          <a:off x="1719795" y="950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153617</xdr:rowOff>
    </xdr:from>
    <xdr:to>
      <xdr:col>6</xdr:col>
      <xdr:colOff>38100</xdr:colOff>
      <xdr:row>57</xdr:row>
      <xdr:rowOff>83767</xdr:rowOff>
    </xdr:to>
    <xdr:sp macro="" textlink="">
      <xdr:nvSpPr>
        <xdr:cNvPr id="146" name="楕円 145"/>
        <xdr:cNvSpPr/>
      </xdr:nvSpPr>
      <xdr:spPr>
        <a:xfrm>
          <a:off x="1079500" y="97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100294</xdr:rowOff>
    </xdr:from>
    <xdr:ext cx="599010" cy="259045"/>
    <xdr:sp macro="" textlink="">
      <xdr:nvSpPr>
        <xdr:cNvPr id="147" name="テキスト ボックス 146"/>
        <xdr:cNvSpPr txBox="1"/>
      </xdr:nvSpPr>
      <xdr:spPr>
        <a:xfrm>
          <a:off x="830795" y="953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98003</xdr:rowOff>
    </xdr:from>
    <xdr:to>
      <xdr:col>24</xdr:col>
      <xdr:colOff>63500</xdr:colOff>
      <xdr:row>78</xdr:row>
      <xdr:rowOff>19738</xdr:rowOff>
    </xdr:to>
    <xdr:cxnSp macro="">
      <xdr:nvCxnSpPr>
        <xdr:cNvPr id="177" name="直線コネクタ 176"/>
        <xdr:cNvCxnSpPr/>
      </xdr:nvCxnSpPr>
      <xdr:spPr>
        <a:xfrm flipV="1">
          <a:off x="3797300" y="13299653"/>
          <a:ext cx="838200" cy="9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19738</xdr:rowOff>
    </xdr:from>
    <xdr:to>
      <xdr:col>19</xdr:col>
      <xdr:colOff>177800</xdr:colOff>
      <xdr:row>78</xdr:row>
      <xdr:rowOff>77947</xdr:rowOff>
    </xdr:to>
    <xdr:cxnSp macro="">
      <xdr:nvCxnSpPr>
        <xdr:cNvPr id="180" name="直線コネクタ 179"/>
        <xdr:cNvCxnSpPr/>
      </xdr:nvCxnSpPr>
      <xdr:spPr>
        <a:xfrm flipV="1">
          <a:off x="2908300" y="13392838"/>
          <a:ext cx="889000" cy="5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22893</xdr:rowOff>
    </xdr:from>
    <xdr:to>
      <xdr:col>15</xdr:col>
      <xdr:colOff>50800</xdr:colOff>
      <xdr:row>78</xdr:row>
      <xdr:rowOff>77947</xdr:rowOff>
    </xdr:to>
    <xdr:cxnSp macro="">
      <xdr:nvCxnSpPr>
        <xdr:cNvPr id="183" name="直線コネクタ 182"/>
        <xdr:cNvCxnSpPr/>
      </xdr:nvCxnSpPr>
      <xdr:spPr>
        <a:xfrm>
          <a:off x="2019300" y="13395993"/>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22893</xdr:rowOff>
    </xdr:from>
    <xdr:to>
      <xdr:col>10</xdr:col>
      <xdr:colOff>114300</xdr:colOff>
      <xdr:row>78</xdr:row>
      <xdr:rowOff>57076</xdr:rowOff>
    </xdr:to>
    <xdr:cxnSp macro="">
      <xdr:nvCxnSpPr>
        <xdr:cNvPr id="186" name="直線コネクタ 185"/>
        <xdr:cNvCxnSpPr/>
      </xdr:nvCxnSpPr>
      <xdr:spPr>
        <a:xfrm flipV="1">
          <a:off x="1130300" y="13395993"/>
          <a:ext cx="8890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47203</xdr:rowOff>
    </xdr:from>
    <xdr:to>
      <xdr:col>24</xdr:col>
      <xdr:colOff>114300</xdr:colOff>
      <xdr:row>77</xdr:row>
      <xdr:rowOff>148803</xdr:rowOff>
    </xdr:to>
    <xdr:sp macro="" textlink="">
      <xdr:nvSpPr>
        <xdr:cNvPr id="196" name="楕円 195"/>
        <xdr:cNvSpPr/>
      </xdr:nvSpPr>
      <xdr:spPr>
        <a:xfrm>
          <a:off x="45847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25630</xdr:rowOff>
    </xdr:from>
    <xdr:ext cx="599010" cy="259045"/>
    <xdr:sp macro="" textlink="">
      <xdr:nvSpPr>
        <xdr:cNvPr id="197" name="民生費該当値テキスト"/>
        <xdr:cNvSpPr txBox="1"/>
      </xdr:nvSpPr>
      <xdr:spPr>
        <a:xfrm>
          <a:off x="4686300" y="1322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140388</xdr:rowOff>
    </xdr:from>
    <xdr:to>
      <xdr:col>20</xdr:col>
      <xdr:colOff>38100</xdr:colOff>
      <xdr:row>78</xdr:row>
      <xdr:rowOff>70538</xdr:rowOff>
    </xdr:to>
    <xdr:sp macro="" textlink="">
      <xdr:nvSpPr>
        <xdr:cNvPr id="198" name="楕円 197"/>
        <xdr:cNvSpPr/>
      </xdr:nvSpPr>
      <xdr:spPr>
        <a:xfrm>
          <a:off x="3746500" y="133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61665</xdr:rowOff>
    </xdr:from>
    <xdr:ext cx="599010" cy="259045"/>
    <xdr:sp macro="" textlink="">
      <xdr:nvSpPr>
        <xdr:cNvPr id="199" name="テキスト ボックス 198"/>
        <xdr:cNvSpPr txBox="1"/>
      </xdr:nvSpPr>
      <xdr:spPr>
        <a:xfrm>
          <a:off x="3497795" y="1343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27147</xdr:rowOff>
    </xdr:from>
    <xdr:to>
      <xdr:col>15</xdr:col>
      <xdr:colOff>101600</xdr:colOff>
      <xdr:row>78</xdr:row>
      <xdr:rowOff>128747</xdr:rowOff>
    </xdr:to>
    <xdr:sp macro="" textlink="">
      <xdr:nvSpPr>
        <xdr:cNvPr id="200" name="楕円 199"/>
        <xdr:cNvSpPr/>
      </xdr:nvSpPr>
      <xdr:spPr>
        <a:xfrm>
          <a:off x="2857500" y="134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119874</xdr:rowOff>
    </xdr:from>
    <xdr:ext cx="599010" cy="259045"/>
    <xdr:sp macro="" textlink="">
      <xdr:nvSpPr>
        <xdr:cNvPr id="201" name="テキスト ボックス 200"/>
        <xdr:cNvSpPr txBox="1"/>
      </xdr:nvSpPr>
      <xdr:spPr>
        <a:xfrm>
          <a:off x="2608795" y="134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143543</xdr:rowOff>
    </xdr:from>
    <xdr:to>
      <xdr:col>10</xdr:col>
      <xdr:colOff>165100</xdr:colOff>
      <xdr:row>78</xdr:row>
      <xdr:rowOff>73693</xdr:rowOff>
    </xdr:to>
    <xdr:sp macro="" textlink="">
      <xdr:nvSpPr>
        <xdr:cNvPr id="202" name="楕円 201"/>
        <xdr:cNvSpPr/>
      </xdr:nvSpPr>
      <xdr:spPr>
        <a:xfrm>
          <a:off x="1968500" y="133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64820</xdr:rowOff>
    </xdr:from>
    <xdr:ext cx="599010" cy="259045"/>
    <xdr:sp macro="" textlink="">
      <xdr:nvSpPr>
        <xdr:cNvPr id="203" name="テキスト ボックス 202"/>
        <xdr:cNvSpPr txBox="1"/>
      </xdr:nvSpPr>
      <xdr:spPr>
        <a:xfrm>
          <a:off x="1719795" y="1343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6276</xdr:rowOff>
    </xdr:from>
    <xdr:to>
      <xdr:col>6</xdr:col>
      <xdr:colOff>38100</xdr:colOff>
      <xdr:row>78</xdr:row>
      <xdr:rowOff>107876</xdr:rowOff>
    </xdr:to>
    <xdr:sp macro="" textlink="">
      <xdr:nvSpPr>
        <xdr:cNvPr id="204" name="楕円 203"/>
        <xdr:cNvSpPr/>
      </xdr:nvSpPr>
      <xdr:spPr>
        <a:xfrm>
          <a:off x="1079500" y="133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99003</xdr:rowOff>
    </xdr:from>
    <xdr:ext cx="599010" cy="259045"/>
    <xdr:sp macro="" textlink="">
      <xdr:nvSpPr>
        <xdr:cNvPr id="205" name="テキスト ボックス 204"/>
        <xdr:cNvSpPr txBox="1"/>
      </xdr:nvSpPr>
      <xdr:spPr>
        <a:xfrm>
          <a:off x="830795" y="1347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153233</xdr:rowOff>
    </xdr:from>
    <xdr:to>
      <xdr:col>24</xdr:col>
      <xdr:colOff>63500</xdr:colOff>
      <xdr:row>94</xdr:row>
      <xdr:rowOff>156868</xdr:rowOff>
    </xdr:to>
    <xdr:cxnSp macro="">
      <xdr:nvCxnSpPr>
        <xdr:cNvPr id="234" name="直線コネクタ 233"/>
        <xdr:cNvCxnSpPr/>
      </xdr:nvCxnSpPr>
      <xdr:spPr>
        <a:xfrm flipV="1">
          <a:off x="3797300" y="16269533"/>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156868</xdr:rowOff>
    </xdr:from>
    <xdr:to>
      <xdr:col>19</xdr:col>
      <xdr:colOff>177800</xdr:colOff>
      <xdr:row>95</xdr:row>
      <xdr:rowOff>55559</xdr:rowOff>
    </xdr:to>
    <xdr:cxnSp macro="">
      <xdr:nvCxnSpPr>
        <xdr:cNvPr id="237" name="直線コネクタ 236"/>
        <xdr:cNvCxnSpPr/>
      </xdr:nvCxnSpPr>
      <xdr:spPr>
        <a:xfrm flipV="1">
          <a:off x="2908300" y="16273168"/>
          <a:ext cx="889000" cy="7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55559</xdr:rowOff>
    </xdr:from>
    <xdr:to>
      <xdr:col>15</xdr:col>
      <xdr:colOff>50800</xdr:colOff>
      <xdr:row>95</xdr:row>
      <xdr:rowOff>68521</xdr:rowOff>
    </xdr:to>
    <xdr:cxnSp macro="">
      <xdr:nvCxnSpPr>
        <xdr:cNvPr id="240" name="直線コネクタ 239"/>
        <xdr:cNvCxnSpPr/>
      </xdr:nvCxnSpPr>
      <xdr:spPr>
        <a:xfrm flipV="1">
          <a:off x="2019300" y="16343309"/>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79372</xdr:rowOff>
    </xdr:from>
    <xdr:to>
      <xdr:col>10</xdr:col>
      <xdr:colOff>114300</xdr:colOff>
      <xdr:row>95</xdr:row>
      <xdr:rowOff>68521</xdr:rowOff>
    </xdr:to>
    <xdr:cxnSp macro="">
      <xdr:nvCxnSpPr>
        <xdr:cNvPr id="243" name="直線コネクタ 242"/>
        <xdr:cNvCxnSpPr/>
      </xdr:nvCxnSpPr>
      <xdr:spPr>
        <a:xfrm>
          <a:off x="1130300" y="16195672"/>
          <a:ext cx="889000" cy="16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7" name="テキスト ボックス 246"/>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102433</xdr:rowOff>
    </xdr:from>
    <xdr:to>
      <xdr:col>24</xdr:col>
      <xdr:colOff>114300</xdr:colOff>
      <xdr:row>95</xdr:row>
      <xdr:rowOff>32583</xdr:rowOff>
    </xdr:to>
    <xdr:sp macro="" textlink="">
      <xdr:nvSpPr>
        <xdr:cNvPr id="253" name="楕円 252"/>
        <xdr:cNvSpPr/>
      </xdr:nvSpPr>
      <xdr:spPr>
        <a:xfrm>
          <a:off x="4584700" y="16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125310</xdr:rowOff>
    </xdr:from>
    <xdr:ext cx="534377" cy="259045"/>
    <xdr:sp macro="" textlink="">
      <xdr:nvSpPr>
        <xdr:cNvPr id="254" name="衛生費該当値テキスト"/>
        <xdr:cNvSpPr txBox="1"/>
      </xdr:nvSpPr>
      <xdr:spPr>
        <a:xfrm>
          <a:off x="4686300" y="160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106068</xdr:rowOff>
    </xdr:from>
    <xdr:to>
      <xdr:col>20</xdr:col>
      <xdr:colOff>38100</xdr:colOff>
      <xdr:row>95</xdr:row>
      <xdr:rowOff>36218</xdr:rowOff>
    </xdr:to>
    <xdr:sp macro="" textlink="">
      <xdr:nvSpPr>
        <xdr:cNvPr id="255" name="楕円 254"/>
        <xdr:cNvSpPr/>
      </xdr:nvSpPr>
      <xdr:spPr>
        <a:xfrm>
          <a:off x="3746500" y="162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52745</xdr:rowOff>
    </xdr:from>
    <xdr:ext cx="534377" cy="259045"/>
    <xdr:sp macro="" textlink="">
      <xdr:nvSpPr>
        <xdr:cNvPr id="256" name="テキスト ボックス 255"/>
        <xdr:cNvSpPr txBox="1"/>
      </xdr:nvSpPr>
      <xdr:spPr>
        <a:xfrm>
          <a:off x="3530111" y="159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4759</xdr:rowOff>
    </xdr:from>
    <xdr:to>
      <xdr:col>15</xdr:col>
      <xdr:colOff>101600</xdr:colOff>
      <xdr:row>95</xdr:row>
      <xdr:rowOff>106359</xdr:rowOff>
    </xdr:to>
    <xdr:sp macro="" textlink="">
      <xdr:nvSpPr>
        <xdr:cNvPr id="257" name="楕円 256"/>
        <xdr:cNvSpPr/>
      </xdr:nvSpPr>
      <xdr:spPr>
        <a:xfrm>
          <a:off x="2857500" y="162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122886</xdr:rowOff>
    </xdr:from>
    <xdr:ext cx="534377" cy="259045"/>
    <xdr:sp macro="" textlink="">
      <xdr:nvSpPr>
        <xdr:cNvPr id="258" name="テキスト ボックス 257"/>
        <xdr:cNvSpPr txBox="1"/>
      </xdr:nvSpPr>
      <xdr:spPr>
        <a:xfrm>
          <a:off x="2641111" y="160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17721</xdr:rowOff>
    </xdr:from>
    <xdr:to>
      <xdr:col>10</xdr:col>
      <xdr:colOff>165100</xdr:colOff>
      <xdr:row>95</xdr:row>
      <xdr:rowOff>119321</xdr:rowOff>
    </xdr:to>
    <xdr:sp macro="" textlink="">
      <xdr:nvSpPr>
        <xdr:cNvPr id="259" name="楕円 258"/>
        <xdr:cNvSpPr/>
      </xdr:nvSpPr>
      <xdr:spPr>
        <a:xfrm>
          <a:off x="1968500" y="163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135848</xdr:rowOff>
    </xdr:from>
    <xdr:ext cx="534377" cy="259045"/>
    <xdr:sp macro="" textlink="">
      <xdr:nvSpPr>
        <xdr:cNvPr id="260" name="テキスト ボックス 259"/>
        <xdr:cNvSpPr txBox="1"/>
      </xdr:nvSpPr>
      <xdr:spPr>
        <a:xfrm>
          <a:off x="1752111" y="1608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28572</xdr:rowOff>
    </xdr:from>
    <xdr:to>
      <xdr:col>6</xdr:col>
      <xdr:colOff>38100</xdr:colOff>
      <xdr:row>94</xdr:row>
      <xdr:rowOff>130172</xdr:rowOff>
    </xdr:to>
    <xdr:sp macro="" textlink="">
      <xdr:nvSpPr>
        <xdr:cNvPr id="261" name="楕円 260"/>
        <xdr:cNvSpPr/>
      </xdr:nvSpPr>
      <xdr:spPr>
        <a:xfrm>
          <a:off x="1079500" y="161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146699</xdr:rowOff>
    </xdr:from>
    <xdr:ext cx="599010" cy="259045"/>
    <xdr:sp macro="" textlink="">
      <xdr:nvSpPr>
        <xdr:cNvPr id="262" name="テキスト ボックス 261"/>
        <xdr:cNvSpPr txBox="1"/>
      </xdr:nvSpPr>
      <xdr:spPr>
        <a:xfrm>
          <a:off x="830795" y="1592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131013</xdr:rowOff>
    </xdr:from>
    <xdr:to>
      <xdr:col>55</xdr:col>
      <xdr:colOff>0</xdr:colOff>
      <xdr:row>38</xdr:row>
      <xdr:rowOff>131242</xdr:rowOff>
    </xdr:to>
    <xdr:cxnSp macro="">
      <xdr:nvCxnSpPr>
        <xdr:cNvPr id="289" name="直線コネクタ 288"/>
        <xdr:cNvCxnSpPr/>
      </xdr:nvCxnSpPr>
      <xdr:spPr>
        <a:xfrm>
          <a:off x="9639300" y="664611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131013</xdr:rowOff>
    </xdr:from>
    <xdr:to>
      <xdr:col>50</xdr:col>
      <xdr:colOff>114300</xdr:colOff>
      <xdr:row>38</xdr:row>
      <xdr:rowOff>131242</xdr:rowOff>
    </xdr:to>
    <xdr:cxnSp macro="">
      <xdr:nvCxnSpPr>
        <xdr:cNvPr id="292" name="直線コネクタ 291"/>
        <xdr:cNvCxnSpPr/>
      </xdr:nvCxnSpPr>
      <xdr:spPr>
        <a:xfrm flipV="1">
          <a:off x="8750300" y="6646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131242</xdr:rowOff>
    </xdr:from>
    <xdr:to>
      <xdr:col>45</xdr:col>
      <xdr:colOff>177800</xdr:colOff>
      <xdr:row>38</xdr:row>
      <xdr:rowOff>131242</xdr:rowOff>
    </xdr:to>
    <xdr:cxnSp macro="">
      <xdr:nvCxnSpPr>
        <xdr:cNvPr id="295" name="直線コネクタ 294"/>
        <xdr:cNvCxnSpPr/>
      </xdr:nvCxnSpPr>
      <xdr:spPr>
        <a:xfrm>
          <a:off x="7861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130784</xdr:rowOff>
    </xdr:from>
    <xdr:to>
      <xdr:col>41</xdr:col>
      <xdr:colOff>50800</xdr:colOff>
      <xdr:row>38</xdr:row>
      <xdr:rowOff>131242</xdr:rowOff>
    </xdr:to>
    <xdr:cxnSp macro="">
      <xdr:nvCxnSpPr>
        <xdr:cNvPr id="298" name="直線コネクタ 297"/>
        <xdr:cNvCxnSpPr/>
      </xdr:nvCxnSpPr>
      <xdr:spPr>
        <a:xfrm>
          <a:off x="6972300" y="66458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80442</xdr:rowOff>
    </xdr:from>
    <xdr:to>
      <xdr:col>55</xdr:col>
      <xdr:colOff>50800</xdr:colOff>
      <xdr:row>39</xdr:row>
      <xdr:rowOff>10592</xdr:rowOff>
    </xdr:to>
    <xdr:sp macro="" textlink="">
      <xdr:nvSpPr>
        <xdr:cNvPr id="308" name="楕円 307"/>
        <xdr:cNvSpPr/>
      </xdr:nvSpPr>
      <xdr:spPr>
        <a:xfrm>
          <a:off x="10426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166819</xdr:rowOff>
    </xdr:from>
    <xdr:ext cx="313932" cy="259045"/>
    <xdr:sp macro="" textlink="">
      <xdr:nvSpPr>
        <xdr:cNvPr id="309" name="労働費該当値テキスト"/>
        <xdr:cNvSpPr txBox="1"/>
      </xdr:nvSpPr>
      <xdr:spPr>
        <a:xfrm>
          <a:off x="10528300" y="651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80213</xdr:rowOff>
    </xdr:from>
    <xdr:to>
      <xdr:col>50</xdr:col>
      <xdr:colOff>165100</xdr:colOff>
      <xdr:row>39</xdr:row>
      <xdr:rowOff>10363</xdr:rowOff>
    </xdr:to>
    <xdr:sp macro="" textlink="">
      <xdr:nvSpPr>
        <xdr:cNvPr id="310" name="楕円 309"/>
        <xdr:cNvSpPr/>
      </xdr:nvSpPr>
      <xdr:spPr>
        <a:xfrm>
          <a:off x="9588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1490</xdr:rowOff>
    </xdr:from>
    <xdr:ext cx="313932" cy="259045"/>
    <xdr:sp macro="" textlink="">
      <xdr:nvSpPr>
        <xdr:cNvPr id="311" name="テキスト ボックス 310"/>
        <xdr:cNvSpPr txBox="1"/>
      </xdr:nvSpPr>
      <xdr:spPr>
        <a:xfrm>
          <a:off x="9482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80442</xdr:rowOff>
    </xdr:from>
    <xdr:to>
      <xdr:col>46</xdr:col>
      <xdr:colOff>38100</xdr:colOff>
      <xdr:row>39</xdr:row>
      <xdr:rowOff>10592</xdr:rowOff>
    </xdr:to>
    <xdr:sp macro="" textlink="">
      <xdr:nvSpPr>
        <xdr:cNvPr id="312" name="楕円 311"/>
        <xdr:cNvSpPr/>
      </xdr:nvSpPr>
      <xdr:spPr>
        <a:xfrm>
          <a:off x="8699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1719</xdr:rowOff>
    </xdr:from>
    <xdr:ext cx="313932" cy="259045"/>
    <xdr:sp macro="" textlink="">
      <xdr:nvSpPr>
        <xdr:cNvPr id="313" name="テキスト ボックス 312"/>
        <xdr:cNvSpPr txBox="1"/>
      </xdr:nvSpPr>
      <xdr:spPr>
        <a:xfrm>
          <a:off x="8593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80442</xdr:rowOff>
    </xdr:from>
    <xdr:to>
      <xdr:col>41</xdr:col>
      <xdr:colOff>101600</xdr:colOff>
      <xdr:row>39</xdr:row>
      <xdr:rowOff>10592</xdr:rowOff>
    </xdr:to>
    <xdr:sp macro="" textlink="">
      <xdr:nvSpPr>
        <xdr:cNvPr id="314" name="楕円 313"/>
        <xdr:cNvSpPr/>
      </xdr:nvSpPr>
      <xdr:spPr>
        <a:xfrm>
          <a:off x="7810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1719</xdr:rowOff>
    </xdr:from>
    <xdr:ext cx="313932" cy="259045"/>
    <xdr:sp macro="" textlink="">
      <xdr:nvSpPr>
        <xdr:cNvPr id="315" name="テキスト ボックス 314"/>
        <xdr:cNvSpPr txBox="1"/>
      </xdr:nvSpPr>
      <xdr:spPr>
        <a:xfrm>
          <a:off x="7704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79984</xdr:rowOff>
    </xdr:from>
    <xdr:to>
      <xdr:col>36</xdr:col>
      <xdr:colOff>165100</xdr:colOff>
      <xdr:row>39</xdr:row>
      <xdr:rowOff>10134</xdr:rowOff>
    </xdr:to>
    <xdr:sp macro="" textlink="">
      <xdr:nvSpPr>
        <xdr:cNvPr id="316" name="楕円 315"/>
        <xdr:cNvSpPr/>
      </xdr:nvSpPr>
      <xdr:spPr>
        <a:xfrm>
          <a:off x="6921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1261</xdr:rowOff>
    </xdr:from>
    <xdr:ext cx="313932" cy="259045"/>
    <xdr:sp macro="" textlink="">
      <xdr:nvSpPr>
        <xdr:cNvPr id="317" name="テキスト ボックス 316"/>
        <xdr:cNvSpPr txBox="1"/>
      </xdr:nvSpPr>
      <xdr:spPr>
        <a:xfrm>
          <a:off x="6815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43593</xdr:rowOff>
    </xdr:from>
    <xdr:to>
      <xdr:col>55</xdr:col>
      <xdr:colOff>0</xdr:colOff>
      <xdr:row>57</xdr:row>
      <xdr:rowOff>95561</xdr:rowOff>
    </xdr:to>
    <xdr:cxnSp macro="">
      <xdr:nvCxnSpPr>
        <xdr:cNvPr id="346" name="直線コネクタ 345"/>
        <xdr:cNvCxnSpPr/>
      </xdr:nvCxnSpPr>
      <xdr:spPr>
        <a:xfrm flipV="1">
          <a:off x="9639300" y="9816243"/>
          <a:ext cx="8382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95561</xdr:rowOff>
    </xdr:from>
    <xdr:to>
      <xdr:col>50</xdr:col>
      <xdr:colOff>114300</xdr:colOff>
      <xdr:row>57</xdr:row>
      <xdr:rowOff>114154</xdr:rowOff>
    </xdr:to>
    <xdr:cxnSp macro="">
      <xdr:nvCxnSpPr>
        <xdr:cNvPr id="349" name="直線コネクタ 348"/>
        <xdr:cNvCxnSpPr/>
      </xdr:nvCxnSpPr>
      <xdr:spPr>
        <a:xfrm flipV="1">
          <a:off x="8750300" y="9868211"/>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1" name="テキスト ボックス 350"/>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96189</xdr:rowOff>
    </xdr:from>
    <xdr:to>
      <xdr:col>45</xdr:col>
      <xdr:colOff>177800</xdr:colOff>
      <xdr:row>57</xdr:row>
      <xdr:rowOff>114154</xdr:rowOff>
    </xdr:to>
    <xdr:cxnSp macro="">
      <xdr:nvCxnSpPr>
        <xdr:cNvPr id="352" name="直線コネクタ 351"/>
        <xdr:cNvCxnSpPr/>
      </xdr:nvCxnSpPr>
      <xdr:spPr>
        <a:xfrm>
          <a:off x="7861300" y="9868839"/>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66681</xdr:rowOff>
    </xdr:from>
    <xdr:to>
      <xdr:col>41</xdr:col>
      <xdr:colOff>50800</xdr:colOff>
      <xdr:row>57</xdr:row>
      <xdr:rowOff>96189</xdr:rowOff>
    </xdr:to>
    <xdr:cxnSp macro="">
      <xdr:nvCxnSpPr>
        <xdr:cNvPr id="355" name="直線コネクタ 354"/>
        <xdr:cNvCxnSpPr/>
      </xdr:nvCxnSpPr>
      <xdr:spPr>
        <a:xfrm>
          <a:off x="6972300" y="9839331"/>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7" name="テキスト ボックス 356"/>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59" name="テキスト ボックス 358"/>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164243</xdr:rowOff>
    </xdr:from>
    <xdr:to>
      <xdr:col>55</xdr:col>
      <xdr:colOff>50800</xdr:colOff>
      <xdr:row>57</xdr:row>
      <xdr:rowOff>94393</xdr:rowOff>
    </xdr:to>
    <xdr:sp macro="" textlink="">
      <xdr:nvSpPr>
        <xdr:cNvPr id="365" name="楕円 364"/>
        <xdr:cNvSpPr/>
      </xdr:nvSpPr>
      <xdr:spPr>
        <a:xfrm>
          <a:off x="10426700" y="97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142670</xdr:rowOff>
    </xdr:from>
    <xdr:ext cx="534377" cy="259045"/>
    <xdr:sp macro="" textlink="">
      <xdr:nvSpPr>
        <xdr:cNvPr id="366" name="農林水産業費該当値テキスト"/>
        <xdr:cNvSpPr txBox="1"/>
      </xdr:nvSpPr>
      <xdr:spPr>
        <a:xfrm>
          <a:off x="10528300" y="97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44761</xdr:rowOff>
    </xdr:from>
    <xdr:to>
      <xdr:col>50</xdr:col>
      <xdr:colOff>165100</xdr:colOff>
      <xdr:row>57</xdr:row>
      <xdr:rowOff>146361</xdr:rowOff>
    </xdr:to>
    <xdr:sp macro="" textlink="">
      <xdr:nvSpPr>
        <xdr:cNvPr id="367" name="楕円 366"/>
        <xdr:cNvSpPr/>
      </xdr:nvSpPr>
      <xdr:spPr>
        <a:xfrm>
          <a:off x="9588500" y="98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137488</xdr:rowOff>
    </xdr:from>
    <xdr:ext cx="534377" cy="259045"/>
    <xdr:sp macro="" textlink="">
      <xdr:nvSpPr>
        <xdr:cNvPr id="368" name="テキスト ボックス 367"/>
        <xdr:cNvSpPr txBox="1"/>
      </xdr:nvSpPr>
      <xdr:spPr>
        <a:xfrm>
          <a:off x="9372111" y="99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63354</xdr:rowOff>
    </xdr:from>
    <xdr:to>
      <xdr:col>46</xdr:col>
      <xdr:colOff>38100</xdr:colOff>
      <xdr:row>57</xdr:row>
      <xdr:rowOff>164954</xdr:rowOff>
    </xdr:to>
    <xdr:sp macro="" textlink="">
      <xdr:nvSpPr>
        <xdr:cNvPr id="369" name="楕円 368"/>
        <xdr:cNvSpPr/>
      </xdr:nvSpPr>
      <xdr:spPr>
        <a:xfrm>
          <a:off x="8699500" y="98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156081</xdr:rowOff>
    </xdr:from>
    <xdr:ext cx="534377" cy="259045"/>
    <xdr:sp macro="" textlink="">
      <xdr:nvSpPr>
        <xdr:cNvPr id="370" name="テキスト ボックス 369"/>
        <xdr:cNvSpPr txBox="1"/>
      </xdr:nvSpPr>
      <xdr:spPr>
        <a:xfrm>
          <a:off x="8483111" y="99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45389</xdr:rowOff>
    </xdr:from>
    <xdr:to>
      <xdr:col>41</xdr:col>
      <xdr:colOff>101600</xdr:colOff>
      <xdr:row>57</xdr:row>
      <xdr:rowOff>146989</xdr:rowOff>
    </xdr:to>
    <xdr:sp macro="" textlink="">
      <xdr:nvSpPr>
        <xdr:cNvPr id="371" name="楕円 370"/>
        <xdr:cNvSpPr/>
      </xdr:nvSpPr>
      <xdr:spPr>
        <a:xfrm>
          <a:off x="7810500" y="9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138116</xdr:rowOff>
    </xdr:from>
    <xdr:ext cx="534377" cy="259045"/>
    <xdr:sp macro="" textlink="">
      <xdr:nvSpPr>
        <xdr:cNvPr id="372" name="テキスト ボックス 371"/>
        <xdr:cNvSpPr txBox="1"/>
      </xdr:nvSpPr>
      <xdr:spPr>
        <a:xfrm>
          <a:off x="7594111" y="9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15881</xdr:rowOff>
    </xdr:from>
    <xdr:to>
      <xdr:col>36</xdr:col>
      <xdr:colOff>165100</xdr:colOff>
      <xdr:row>57</xdr:row>
      <xdr:rowOff>117481</xdr:rowOff>
    </xdr:to>
    <xdr:sp macro="" textlink="">
      <xdr:nvSpPr>
        <xdr:cNvPr id="373" name="楕円 372"/>
        <xdr:cNvSpPr/>
      </xdr:nvSpPr>
      <xdr:spPr>
        <a:xfrm>
          <a:off x="6921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108608</xdr:rowOff>
    </xdr:from>
    <xdr:ext cx="534377" cy="259045"/>
    <xdr:sp macro="" textlink="">
      <xdr:nvSpPr>
        <xdr:cNvPr id="374" name="テキスト ボックス 373"/>
        <xdr:cNvSpPr txBox="1"/>
      </xdr:nvSpPr>
      <xdr:spPr>
        <a:xfrm>
          <a:off x="6705111" y="98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25465</xdr:rowOff>
    </xdr:from>
    <xdr:to>
      <xdr:col>55</xdr:col>
      <xdr:colOff>0</xdr:colOff>
      <xdr:row>77</xdr:row>
      <xdr:rowOff>76036</xdr:rowOff>
    </xdr:to>
    <xdr:cxnSp macro="">
      <xdr:nvCxnSpPr>
        <xdr:cNvPr id="405" name="直線コネクタ 404"/>
        <xdr:cNvCxnSpPr/>
      </xdr:nvCxnSpPr>
      <xdr:spPr>
        <a:xfrm flipV="1">
          <a:off x="9639300" y="12712765"/>
          <a:ext cx="838200" cy="56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45534</xdr:rowOff>
    </xdr:from>
    <xdr:to>
      <xdr:col>50</xdr:col>
      <xdr:colOff>114300</xdr:colOff>
      <xdr:row>77</xdr:row>
      <xdr:rowOff>76036</xdr:rowOff>
    </xdr:to>
    <xdr:cxnSp macro="">
      <xdr:nvCxnSpPr>
        <xdr:cNvPr id="408" name="直線コネクタ 407"/>
        <xdr:cNvCxnSpPr/>
      </xdr:nvCxnSpPr>
      <xdr:spPr>
        <a:xfrm>
          <a:off x="8750300" y="13247184"/>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121951</xdr:rowOff>
    </xdr:from>
    <xdr:to>
      <xdr:col>45</xdr:col>
      <xdr:colOff>177800</xdr:colOff>
      <xdr:row>77</xdr:row>
      <xdr:rowOff>45534</xdr:rowOff>
    </xdr:to>
    <xdr:cxnSp macro="">
      <xdr:nvCxnSpPr>
        <xdr:cNvPr id="411" name="直線コネクタ 410"/>
        <xdr:cNvCxnSpPr/>
      </xdr:nvCxnSpPr>
      <xdr:spPr>
        <a:xfrm>
          <a:off x="7861300" y="13152151"/>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121951</xdr:rowOff>
    </xdr:from>
    <xdr:to>
      <xdr:col>41</xdr:col>
      <xdr:colOff>50800</xdr:colOff>
      <xdr:row>77</xdr:row>
      <xdr:rowOff>97523</xdr:rowOff>
    </xdr:to>
    <xdr:cxnSp macro="">
      <xdr:nvCxnSpPr>
        <xdr:cNvPr id="414" name="直線コネクタ 413"/>
        <xdr:cNvCxnSpPr/>
      </xdr:nvCxnSpPr>
      <xdr:spPr>
        <a:xfrm flipV="1">
          <a:off x="6972300" y="13152151"/>
          <a:ext cx="889000" cy="1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146115</xdr:rowOff>
    </xdr:from>
    <xdr:to>
      <xdr:col>55</xdr:col>
      <xdr:colOff>50800</xdr:colOff>
      <xdr:row>74</xdr:row>
      <xdr:rowOff>76265</xdr:rowOff>
    </xdr:to>
    <xdr:sp macro="" textlink="">
      <xdr:nvSpPr>
        <xdr:cNvPr id="424" name="楕円 423"/>
        <xdr:cNvSpPr/>
      </xdr:nvSpPr>
      <xdr:spPr>
        <a:xfrm>
          <a:off x="10426700" y="126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168992</xdr:rowOff>
    </xdr:from>
    <xdr:ext cx="534377" cy="259045"/>
    <xdr:sp macro="" textlink="">
      <xdr:nvSpPr>
        <xdr:cNvPr id="425" name="商工費該当値テキスト"/>
        <xdr:cNvSpPr txBox="1"/>
      </xdr:nvSpPr>
      <xdr:spPr>
        <a:xfrm>
          <a:off x="10528300" y="125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25236</xdr:rowOff>
    </xdr:from>
    <xdr:to>
      <xdr:col>50</xdr:col>
      <xdr:colOff>165100</xdr:colOff>
      <xdr:row>77</xdr:row>
      <xdr:rowOff>126836</xdr:rowOff>
    </xdr:to>
    <xdr:sp macro="" textlink="">
      <xdr:nvSpPr>
        <xdr:cNvPr id="426" name="楕円 425"/>
        <xdr:cNvSpPr/>
      </xdr:nvSpPr>
      <xdr:spPr>
        <a:xfrm>
          <a:off x="9588500" y="132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143363</xdr:rowOff>
    </xdr:from>
    <xdr:ext cx="534377" cy="259045"/>
    <xdr:sp macro="" textlink="">
      <xdr:nvSpPr>
        <xdr:cNvPr id="427" name="テキスト ボックス 426"/>
        <xdr:cNvSpPr txBox="1"/>
      </xdr:nvSpPr>
      <xdr:spPr>
        <a:xfrm>
          <a:off x="9372111" y="130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166184</xdr:rowOff>
    </xdr:from>
    <xdr:to>
      <xdr:col>46</xdr:col>
      <xdr:colOff>38100</xdr:colOff>
      <xdr:row>77</xdr:row>
      <xdr:rowOff>96334</xdr:rowOff>
    </xdr:to>
    <xdr:sp macro="" textlink="">
      <xdr:nvSpPr>
        <xdr:cNvPr id="428" name="楕円 427"/>
        <xdr:cNvSpPr/>
      </xdr:nvSpPr>
      <xdr:spPr>
        <a:xfrm>
          <a:off x="8699500" y="1319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112861</xdr:rowOff>
    </xdr:from>
    <xdr:ext cx="534377" cy="259045"/>
    <xdr:sp macro="" textlink="">
      <xdr:nvSpPr>
        <xdr:cNvPr id="429" name="テキスト ボックス 428"/>
        <xdr:cNvSpPr txBox="1"/>
      </xdr:nvSpPr>
      <xdr:spPr>
        <a:xfrm>
          <a:off x="8483111" y="12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71151</xdr:rowOff>
    </xdr:from>
    <xdr:to>
      <xdr:col>41</xdr:col>
      <xdr:colOff>101600</xdr:colOff>
      <xdr:row>77</xdr:row>
      <xdr:rowOff>1301</xdr:rowOff>
    </xdr:to>
    <xdr:sp macro="" textlink="">
      <xdr:nvSpPr>
        <xdr:cNvPr id="430" name="楕円 429"/>
        <xdr:cNvSpPr/>
      </xdr:nvSpPr>
      <xdr:spPr>
        <a:xfrm>
          <a:off x="7810500" y="131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17828</xdr:rowOff>
    </xdr:from>
    <xdr:ext cx="534377" cy="259045"/>
    <xdr:sp macro="" textlink="">
      <xdr:nvSpPr>
        <xdr:cNvPr id="431" name="テキスト ボックス 430"/>
        <xdr:cNvSpPr txBox="1"/>
      </xdr:nvSpPr>
      <xdr:spPr>
        <a:xfrm>
          <a:off x="7594111" y="128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46723</xdr:rowOff>
    </xdr:from>
    <xdr:to>
      <xdr:col>36</xdr:col>
      <xdr:colOff>165100</xdr:colOff>
      <xdr:row>77</xdr:row>
      <xdr:rowOff>148323</xdr:rowOff>
    </xdr:to>
    <xdr:sp macro="" textlink="">
      <xdr:nvSpPr>
        <xdr:cNvPr id="432" name="楕円 431"/>
        <xdr:cNvSpPr/>
      </xdr:nvSpPr>
      <xdr:spPr>
        <a:xfrm>
          <a:off x="6921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164850</xdr:rowOff>
    </xdr:from>
    <xdr:ext cx="534377" cy="259045"/>
    <xdr:sp macro="" textlink="">
      <xdr:nvSpPr>
        <xdr:cNvPr id="433" name="テキスト ボックス 432"/>
        <xdr:cNvSpPr txBox="1"/>
      </xdr:nvSpPr>
      <xdr:spPr>
        <a:xfrm>
          <a:off x="6705111" y="130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109007</xdr:rowOff>
    </xdr:from>
    <xdr:to>
      <xdr:col>55</xdr:col>
      <xdr:colOff>0</xdr:colOff>
      <xdr:row>95</xdr:row>
      <xdr:rowOff>41303</xdr:rowOff>
    </xdr:to>
    <xdr:cxnSp macro="">
      <xdr:nvCxnSpPr>
        <xdr:cNvPr id="462" name="直線コネクタ 461"/>
        <xdr:cNvCxnSpPr/>
      </xdr:nvCxnSpPr>
      <xdr:spPr>
        <a:xfrm flipV="1">
          <a:off x="9639300" y="16225307"/>
          <a:ext cx="8382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138488</xdr:rowOff>
    </xdr:from>
    <xdr:to>
      <xdr:col>50</xdr:col>
      <xdr:colOff>114300</xdr:colOff>
      <xdr:row>95</xdr:row>
      <xdr:rowOff>41303</xdr:rowOff>
    </xdr:to>
    <xdr:cxnSp macro="">
      <xdr:nvCxnSpPr>
        <xdr:cNvPr id="465" name="直線コネクタ 464"/>
        <xdr:cNvCxnSpPr/>
      </xdr:nvCxnSpPr>
      <xdr:spPr>
        <a:xfrm>
          <a:off x="8750300" y="16083338"/>
          <a:ext cx="889000" cy="2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138488</xdr:rowOff>
    </xdr:from>
    <xdr:to>
      <xdr:col>45</xdr:col>
      <xdr:colOff>177800</xdr:colOff>
      <xdr:row>94</xdr:row>
      <xdr:rowOff>24791</xdr:rowOff>
    </xdr:to>
    <xdr:cxnSp macro="">
      <xdr:nvCxnSpPr>
        <xdr:cNvPr id="468" name="直線コネクタ 467"/>
        <xdr:cNvCxnSpPr/>
      </xdr:nvCxnSpPr>
      <xdr:spPr>
        <a:xfrm flipV="1">
          <a:off x="7861300" y="16083338"/>
          <a:ext cx="889000" cy="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24791</xdr:rowOff>
    </xdr:from>
    <xdr:to>
      <xdr:col>41</xdr:col>
      <xdr:colOff>50800</xdr:colOff>
      <xdr:row>95</xdr:row>
      <xdr:rowOff>25826</xdr:rowOff>
    </xdr:to>
    <xdr:cxnSp macro="">
      <xdr:nvCxnSpPr>
        <xdr:cNvPr id="471" name="直線コネクタ 470"/>
        <xdr:cNvCxnSpPr/>
      </xdr:nvCxnSpPr>
      <xdr:spPr>
        <a:xfrm flipV="1">
          <a:off x="6972300" y="16141091"/>
          <a:ext cx="889000" cy="17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58207</xdr:rowOff>
    </xdr:from>
    <xdr:to>
      <xdr:col>55</xdr:col>
      <xdr:colOff>50800</xdr:colOff>
      <xdr:row>94</xdr:row>
      <xdr:rowOff>159807</xdr:rowOff>
    </xdr:to>
    <xdr:sp macro="" textlink="">
      <xdr:nvSpPr>
        <xdr:cNvPr id="481" name="楕円 480"/>
        <xdr:cNvSpPr/>
      </xdr:nvSpPr>
      <xdr:spPr>
        <a:xfrm>
          <a:off x="10426700" y="16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81084</xdr:rowOff>
    </xdr:from>
    <xdr:ext cx="599010" cy="259045"/>
    <xdr:sp macro="" textlink="">
      <xdr:nvSpPr>
        <xdr:cNvPr id="482" name="土木費該当値テキスト"/>
        <xdr:cNvSpPr txBox="1"/>
      </xdr:nvSpPr>
      <xdr:spPr>
        <a:xfrm>
          <a:off x="10528300" y="1602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161953</xdr:rowOff>
    </xdr:from>
    <xdr:to>
      <xdr:col>50</xdr:col>
      <xdr:colOff>165100</xdr:colOff>
      <xdr:row>95</xdr:row>
      <xdr:rowOff>92103</xdr:rowOff>
    </xdr:to>
    <xdr:sp macro="" textlink="">
      <xdr:nvSpPr>
        <xdr:cNvPr id="483" name="楕円 482"/>
        <xdr:cNvSpPr/>
      </xdr:nvSpPr>
      <xdr:spPr>
        <a:xfrm>
          <a:off x="9588500" y="162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108630</xdr:rowOff>
    </xdr:from>
    <xdr:ext cx="534377" cy="259045"/>
    <xdr:sp macro="" textlink="">
      <xdr:nvSpPr>
        <xdr:cNvPr id="484" name="テキスト ボックス 483"/>
        <xdr:cNvSpPr txBox="1"/>
      </xdr:nvSpPr>
      <xdr:spPr>
        <a:xfrm>
          <a:off x="9372111" y="160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87688</xdr:rowOff>
    </xdr:from>
    <xdr:to>
      <xdr:col>46</xdr:col>
      <xdr:colOff>38100</xdr:colOff>
      <xdr:row>94</xdr:row>
      <xdr:rowOff>17838</xdr:rowOff>
    </xdr:to>
    <xdr:sp macro="" textlink="">
      <xdr:nvSpPr>
        <xdr:cNvPr id="485" name="楕円 484"/>
        <xdr:cNvSpPr/>
      </xdr:nvSpPr>
      <xdr:spPr>
        <a:xfrm>
          <a:off x="8699500" y="16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34365</xdr:rowOff>
    </xdr:from>
    <xdr:ext cx="599010" cy="259045"/>
    <xdr:sp macro="" textlink="">
      <xdr:nvSpPr>
        <xdr:cNvPr id="486" name="テキスト ボックス 485"/>
        <xdr:cNvSpPr txBox="1"/>
      </xdr:nvSpPr>
      <xdr:spPr>
        <a:xfrm>
          <a:off x="8450795" y="1580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145441</xdr:rowOff>
    </xdr:from>
    <xdr:to>
      <xdr:col>41</xdr:col>
      <xdr:colOff>101600</xdr:colOff>
      <xdr:row>94</xdr:row>
      <xdr:rowOff>75591</xdr:rowOff>
    </xdr:to>
    <xdr:sp macro="" textlink="">
      <xdr:nvSpPr>
        <xdr:cNvPr id="487" name="楕円 486"/>
        <xdr:cNvSpPr/>
      </xdr:nvSpPr>
      <xdr:spPr>
        <a:xfrm>
          <a:off x="7810500" y="1609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92118</xdr:rowOff>
    </xdr:from>
    <xdr:ext cx="599010" cy="259045"/>
    <xdr:sp macro="" textlink="">
      <xdr:nvSpPr>
        <xdr:cNvPr id="488" name="テキスト ボックス 487"/>
        <xdr:cNvSpPr txBox="1"/>
      </xdr:nvSpPr>
      <xdr:spPr>
        <a:xfrm>
          <a:off x="7561795" y="158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146476</xdr:rowOff>
    </xdr:from>
    <xdr:to>
      <xdr:col>36</xdr:col>
      <xdr:colOff>165100</xdr:colOff>
      <xdr:row>95</xdr:row>
      <xdr:rowOff>76626</xdr:rowOff>
    </xdr:to>
    <xdr:sp macro="" textlink="">
      <xdr:nvSpPr>
        <xdr:cNvPr id="489" name="楕円 488"/>
        <xdr:cNvSpPr/>
      </xdr:nvSpPr>
      <xdr:spPr>
        <a:xfrm>
          <a:off x="6921500" y="162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93153</xdr:rowOff>
    </xdr:from>
    <xdr:ext cx="534377" cy="259045"/>
    <xdr:sp macro="" textlink="">
      <xdr:nvSpPr>
        <xdr:cNvPr id="490" name="テキスト ボックス 489"/>
        <xdr:cNvSpPr txBox="1"/>
      </xdr:nvSpPr>
      <xdr:spPr>
        <a:xfrm>
          <a:off x="6705111" y="160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90420</xdr:rowOff>
    </xdr:from>
    <xdr:to>
      <xdr:col>85</xdr:col>
      <xdr:colOff>127000</xdr:colOff>
      <xdr:row>37</xdr:row>
      <xdr:rowOff>142639</xdr:rowOff>
    </xdr:to>
    <xdr:cxnSp macro="">
      <xdr:nvCxnSpPr>
        <xdr:cNvPr id="522" name="直線コネクタ 521"/>
        <xdr:cNvCxnSpPr/>
      </xdr:nvCxnSpPr>
      <xdr:spPr>
        <a:xfrm>
          <a:off x="15481300" y="6434070"/>
          <a:ext cx="8382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90420</xdr:rowOff>
    </xdr:from>
    <xdr:to>
      <xdr:col>81</xdr:col>
      <xdr:colOff>50800</xdr:colOff>
      <xdr:row>37</xdr:row>
      <xdr:rowOff>92118</xdr:rowOff>
    </xdr:to>
    <xdr:cxnSp macro="">
      <xdr:nvCxnSpPr>
        <xdr:cNvPr id="525" name="直線コネクタ 524"/>
        <xdr:cNvCxnSpPr/>
      </xdr:nvCxnSpPr>
      <xdr:spPr>
        <a:xfrm flipV="1">
          <a:off x="14592300" y="6434070"/>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92118</xdr:rowOff>
    </xdr:from>
    <xdr:to>
      <xdr:col>76</xdr:col>
      <xdr:colOff>114300</xdr:colOff>
      <xdr:row>37</xdr:row>
      <xdr:rowOff>134769</xdr:rowOff>
    </xdr:to>
    <xdr:cxnSp macro="">
      <xdr:nvCxnSpPr>
        <xdr:cNvPr id="528" name="直線コネクタ 527"/>
        <xdr:cNvCxnSpPr/>
      </xdr:nvCxnSpPr>
      <xdr:spPr>
        <a:xfrm flipV="1">
          <a:off x="13703300" y="6435768"/>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0" name="テキスト ボックス 529"/>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119942</xdr:rowOff>
    </xdr:from>
    <xdr:to>
      <xdr:col>71</xdr:col>
      <xdr:colOff>177800</xdr:colOff>
      <xdr:row>37</xdr:row>
      <xdr:rowOff>134769</xdr:rowOff>
    </xdr:to>
    <xdr:cxnSp macro="">
      <xdr:nvCxnSpPr>
        <xdr:cNvPr id="531" name="直線コネクタ 530"/>
        <xdr:cNvCxnSpPr/>
      </xdr:nvCxnSpPr>
      <xdr:spPr>
        <a:xfrm>
          <a:off x="12814300" y="6463592"/>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91839</xdr:rowOff>
    </xdr:from>
    <xdr:to>
      <xdr:col>85</xdr:col>
      <xdr:colOff>177800</xdr:colOff>
      <xdr:row>38</xdr:row>
      <xdr:rowOff>21989</xdr:rowOff>
    </xdr:to>
    <xdr:sp macro="" textlink="">
      <xdr:nvSpPr>
        <xdr:cNvPr id="541" name="楕円 540"/>
        <xdr:cNvSpPr/>
      </xdr:nvSpPr>
      <xdr:spPr>
        <a:xfrm>
          <a:off x="162687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70266</xdr:rowOff>
    </xdr:from>
    <xdr:ext cx="534377" cy="259045"/>
    <xdr:sp macro="" textlink="">
      <xdr:nvSpPr>
        <xdr:cNvPr id="542" name="消防費該当値テキスト"/>
        <xdr:cNvSpPr txBox="1"/>
      </xdr:nvSpPr>
      <xdr:spPr>
        <a:xfrm>
          <a:off x="16370300" y="641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39620</xdr:rowOff>
    </xdr:from>
    <xdr:to>
      <xdr:col>81</xdr:col>
      <xdr:colOff>101600</xdr:colOff>
      <xdr:row>37</xdr:row>
      <xdr:rowOff>141220</xdr:rowOff>
    </xdr:to>
    <xdr:sp macro="" textlink="">
      <xdr:nvSpPr>
        <xdr:cNvPr id="543" name="楕円 542"/>
        <xdr:cNvSpPr/>
      </xdr:nvSpPr>
      <xdr:spPr>
        <a:xfrm>
          <a:off x="154305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132347</xdr:rowOff>
    </xdr:from>
    <xdr:ext cx="534377" cy="259045"/>
    <xdr:sp macro="" textlink="">
      <xdr:nvSpPr>
        <xdr:cNvPr id="544" name="テキスト ボックス 543"/>
        <xdr:cNvSpPr txBox="1"/>
      </xdr:nvSpPr>
      <xdr:spPr>
        <a:xfrm>
          <a:off x="15214111" y="6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41318</xdr:rowOff>
    </xdr:from>
    <xdr:to>
      <xdr:col>76</xdr:col>
      <xdr:colOff>165100</xdr:colOff>
      <xdr:row>37</xdr:row>
      <xdr:rowOff>142918</xdr:rowOff>
    </xdr:to>
    <xdr:sp macro="" textlink="">
      <xdr:nvSpPr>
        <xdr:cNvPr id="545" name="楕円 544"/>
        <xdr:cNvSpPr/>
      </xdr:nvSpPr>
      <xdr:spPr>
        <a:xfrm>
          <a:off x="14541500" y="63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134045</xdr:rowOff>
    </xdr:from>
    <xdr:ext cx="534377" cy="259045"/>
    <xdr:sp macro="" textlink="">
      <xdr:nvSpPr>
        <xdr:cNvPr id="546" name="テキスト ボックス 545"/>
        <xdr:cNvSpPr txBox="1"/>
      </xdr:nvSpPr>
      <xdr:spPr>
        <a:xfrm>
          <a:off x="14325111" y="64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83969</xdr:rowOff>
    </xdr:from>
    <xdr:to>
      <xdr:col>72</xdr:col>
      <xdr:colOff>38100</xdr:colOff>
      <xdr:row>38</xdr:row>
      <xdr:rowOff>14119</xdr:rowOff>
    </xdr:to>
    <xdr:sp macro="" textlink="">
      <xdr:nvSpPr>
        <xdr:cNvPr id="547" name="楕円 546"/>
        <xdr:cNvSpPr/>
      </xdr:nvSpPr>
      <xdr:spPr>
        <a:xfrm>
          <a:off x="13652500" y="64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5246</xdr:rowOff>
    </xdr:from>
    <xdr:ext cx="534377" cy="259045"/>
    <xdr:sp macro="" textlink="">
      <xdr:nvSpPr>
        <xdr:cNvPr id="548" name="テキスト ボックス 547"/>
        <xdr:cNvSpPr txBox="1"/>
      </xdr:nvSpPr>
      <xdr:spPr>
        <a:xfrm>
          <a:off x="13436111" y="65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69142</xdr:rowOff>
    </xdr:from>
    <xdr:to>
      <xdr:col>67</xdr:col>
      <xdr:colOff>101600</xdr:colOff>
      <xdr:row>37</xdr:row>
      <xdr:rowOff>170742</xdr:rowOff>
    </xdr:to>
    <xdr:sp macro="" textlink="">
      <xdr:nvSpPr>
        <xdr:cNvPr id="549" name="楕円 548"/>
        <xdr:cNvSpPr/>
      </xdr:nvSpPr>
      <xdr:spPr>
        <a:xfrm>
          <a:off x="12763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161869</xdr:rowOff>
    </xdr:from>
    <xdr:ext cx="534377" cy="259045"/>
    <xdr:sp macro="" textlink="">
      <xdr:nvSpPr>
        <xdr:cNvPr id="550" name="テキスト ボックス 549"/>
        <xdr:cNvSpPr txBox="1"/>
      </xdr:nvSpPr>
      <xdr:spPr>
        <a:xfrm>
          <a:off x="12547111" y="65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90734</xdr:rowOff>
    </xdr:from>
    <xdr:to>
      <xdr:col>85</xdr:col>
      <xdr:colOff>127000</xdr:colOff>
      <xdr:row>55</xdr:row>
      <xdr:rowOff>132065</xdr:rowOff>
    </xdr:to>
    <xdr:cxnSp macro="">
      <xdr:nvCxnSpPr>
        <xdr:cNvPr id="579" name="直線コネクタ 578"/>
        <xdr:cNvCxnSpPr/>
      </xdr:nvCxnSpPr>
      <xdr:spPr>
        <a:xfrm flipV="1">
          <a:off x="15481300" y="9520484"/>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132065</xdr:rowOff>
    </xdr:from>
    <xdr:to>
      <xdr:col>81</xdr:col>
      <xdr:colOff>50800</xdr:colOff>
      <xdr:row>56</xdr:row>
      <xdr:rowOff>10777</xdr:rowOff>
    </xdr:to>
    <xdr:cxnSp macro="">
      <xdr:nvCxnSpPr>
        <xdr:cNvPr id="582" name="直線コネクタ 581"/>
        <xdr:cNvCxnSpPr/>
      </xdr:nvCxnSpPr>
      <xdr:spPr>
        <a:xfrm flipV="1">
          <a:off x="14592300" y="9561815"/>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145590</xdr:rowOff>
    </xdr:from>
    <xdr:to>
      <xdr:col>76</xdr:col>
      <xdr:colOff>114300</xdr:colOff>
      <xdr:row>56</xdr:row>
      <xdr:rowOff>10777</xdr:rowOff>
    </xdr:to>
    <xdr:cxnSp macro="">
      <xdr:nvCxnSpPr>
        <xdr:cNvPr id="585" name="直線コネクタ 584"/>
        <xdr:cNvCxnSpPr/>
      </xdr:nvCxnSpPr>
      <xdr:spPr>
        <a:xfrm>
          <a:off x="13703300" y="9575340"/>
          <a:ext cx="889000" cy="3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46348</xdr:rowOff>
    </xdr:from>
    <xdr:to>
      <xdr:col>71</xdr:col>
      <xdr:colOff>177800</xdr:colOff>
      <xdr:row>55</xdr:row>
      <xdr:rowOff>145590</xdr:rowOff>
    </xdr:to>
    <xdr:cxnSp macro="">
      <xdr:nvCxnSpPr>
        <xdr:cNvPr id="588" name="直線コネクタ 587"/>
        <xdr:cNvCxnSpPr/>
      </xdr:nvCxnSpPr>
      <xdr:spPr>
        <a:xfrm>
          <a:off x="12814300" y="9476098"/>
          <a:ext cx="889000" cy="9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39934</xdr:rowOff>
    </xdr:from>
    <xdr:to>
      <xdr:col>85</xdr:col>
      <xdr:colOff>177800</xdr:colOff>
      <xdr:row>55</xdr:row>
      <xdr:rowOff>141534</xdr:rowOff>
    </xdr:to>
    <xdr:sp macro="" textlink="">
      <xdr:nvSpPr>
        <xdr:cNvPr id="598" name="楕円 597"/>
        <xdr:cNvSpPr/>
      </xdr:nvSpPr>
      <xdr:spPr>
        <a:xfrm>
          <a:off x="16268700" y="94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62811</xdr:rowOff>
    </xdr:from>
    <xdr:ext cx="534377" cy="259045"/>
    <xdr:sp macro="" textlink="">
      <xdr:nvSpPr>
        <xdr:cNvPr id="599" name="教育費該当値テキスト"/>
        <xdr:cNvSpPr txBox="1"/>
      </xdr:nvSpPr>
      <xdr:spPr>
        <a:xfrm>
          <a:off x="16370300" y="932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81265</xdr:rowOff>
    </xdr:from>
    <xdr:to>
      <xdr:col>81</xdr:col>
      <xdr:colOff>101600</xdr:colOff>
      <xdr:row>56</xdr:row>
      <xdr:rowOff>11415</xdr:rowOff>
    </xdr:to>
    <xdr:sp macro="" textlink="">
      <xdr:nvSpPr>
        <xdr:cNvPr id="600" name="楕円 599"/>
        <xdr:cNvSpPr/>
      </xdr:nvSpPr>
      <xdr:spPr>
        <a:xfrm>
          <a:off x="15430500" y="95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27942</xdr:rowOff>
    </xdr:from>
    <xdr:ext cx="534377" cy="259045"/>
    <xdr:sp macro="" textlink="">
      <xdr:nvSpPr>
        <xdr:cNvPr id="601" name="テキスト ボックス 600"/>
        <xdr:cNvSpPr txBox="1"/>
      </xdr:nvSpPr>
      <xdr:spPr>
        <a:xfrm>
          <a:off x="15214111" y="92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131427</xdr:rowOff>
    </xdr:from>
    <xdr:to>
      <xdr:col>76</xdr:col>
      <xdr:colOff>165100</xdr:colOff>
      <xdr:row>56</xdr:row>
      <xdr:rowOff>61577</xdr:rowOff>
    </xdr:to>
    <xdr:sp macro="" textlink="">
      <xdr:nvSpPr>
        <xdr:cNvPr id="602" name="楕円 601"/>
        <xdr:cNvSpPr/>
      </xdr:nvSpPr>
      <xdr:spPr>
        <a:xfrm>
          <a:off x="14541500" y="95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78104</xdr:rowOff>
    </xdr:from>
    <xdr:ext cx="534377" cy="259045"/>
    <xdr:sp macro="" textlink="">
      <xdr:nvSpPr>
        <xdr:cNvPr id="603" name="テキスト ボックス 602"/>
        <xdr:cNvSpPr txBox="1"/>
      </xdr:nvSpPr>
      <xdr:spPr>
        <a:xfrm>
          <a:off x="14325111" y="93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94790</xdr:rowOff>
    </xdr:from>
    <xdr:to>
      <xdr:col>72</xdr:col>
      <xdr:colOff>38100</xdr:colOff>
      <xdr:row>56</xdr:row>
      <xdr:rowOff>24940</xdr:rowOff>
    </xdr:to>
    <xdr:sp macro="" textlink="">
      <xdr:nvSpPr>
        <xdr:cNvPr id="604" name="楕円 603"/>
        <xdr:cNvSpPr/>
      </xdr:nvSpPr>
      <xdr:spPr>
        <a:xfrm>
          <a:off x="13652500" y="95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41467</xdr:rowOff>
    </xdr:from>
    <xdr:ext cx="534377" cy="259045"/>
    <xdr:sp macro="" textlink="">
      <xdr:nvSpPr>
        <xdr:cNvPr id="605" name="テキスト ボックス 604"/>
        <xdr:cNvSpPr txBox="1"/>
      </xdr:nvSpPr>
      <xdr:spPr>
        <a:xfrm>
          <a:off x="13436111" y="929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166998</xdr:rowOff>
    </xdr:from>
    <xdr:to>
      <xdr:col>67</xdr:col>
      <xdr:colOff>101600</xdr:colOff>
      <xdr:row>55</xdr:row>
      <xdr:rowOff>97148</xdr:rowOff>
    </xdr:to>
    <xdr:sp macro="" textlink="">
      <xdr:nvSpPr>
        <xdr:cNvPr id="606" name="楕円 605"/>
        <xdr:cNvSpPr/>
      </xdr:nvSpPr>
      <xdr:spPr>
        <a:xfrm>
          <a:off x="12763500" y="94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113675</xdr:rowOff>
    </xdr:from>
    <xdr:ext cx="534377" cy="259045"/>
    <xdr:sp macro="" textlink="">
      <xdr:nvSpPr>
        <xdr:cNvPr id="607" name="テキスト ボックス 606"/>
        <xdr:cNvSpPr txBox="1"/>
      </xdr:nvSpPr>
      <xdr:spPr>
        <a:xfrm>
          <a:off x="12547111" y="92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111799</xdr:rowOff>
    </xdr:from>
    <xdr:to>
      <xdr:col>85</xdr:col>
      <xdr:colOff>127000</xdr:colOff>
      <xdr:row>77</xdr:row>
      <xdr:rowOff>163571</xdr:rowOff>
    </xdr:to>
    <xdr:cxnSp macro="">
      <xdr:nvCxnSpPr>
        <xdr:cNvPr id="632" name="直線コネクタ 631"/>
        <xdr:cNvCxnSpPr/>
      </xdr:nvCxnSpPr>
      <xdr:spPr>
        <a:xfrm flipV="1">
          <a:off x="15481300" y="13313449"/>
          <a:ext cx="8382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3" name="災害復旧費平均値テキスト"/>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163571</xdr:rowOff>
    </xdr:from>
    <xdr:to>
      <xdr:col>81</xdr:col>
      <xdr:colOff>50800</xdr:colOff>
      <xdr:row>78</xdr:row>
      <xdr:rowOff>22966</xdr:rowOff>
    </xdr:to>
    <xdr:cxnSp macro="">
      <xdr:nvCxnSpPr>
        <xdr:cNvPr id="635" name="直線コネクタ 634"/>
        <xdr:cNvCxnSpPr/>
      </xdr:nvCxnSpPr>
      <xdr:spPr>
        <a:xfrm flipV="1">
          <a:off x="14592300" y="13365221"/>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22966</xdr:rowOff>
    </xdr:from>
    <xdr:to>
      <xdr:col>76</xdr:col>
      <xdr:colOff>114300</xdr:colOff>
      <xdr:row>78</xdr:row>
      <xdr:rowOff>24571</xdr:rowOff>
    </xdr:to>
    <xdr:cxnSp macro="">
      <xdr:nvCxnSpPr>
        <xdr:cNvPr id="638" name="直線コネクタ 637"/>
        <xdr:cNvCxnSpPr/>
      </xdr:nvCxnSpPr>
      <xdr:spPr>
        <a:xfrm flipV="1">
          <a:off x="13703300" y="13396066"/>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24571</xdr:rowOff>
    </xdr:from>
    <xdr:to>
      <xdr:col>71</xdr:col>
      <xdr:colOff>177800</xdr:colOff>
      <xdr:row>78</xdr:row>
      <xdr:rowOff>25400</xdr:rowOff>
    </xdr:to>
    <xdr:cxnSp macro="">
      <xdr:nvCxnSpPr>
        <xdr:cNvPr id="641" name="直線コネクタ 640"/>
        <xdr:cNvCxnSpPr/>
      </xdr:nvCxnSpPr>
      <xdr:spPr>
        <a:xfrm flipV="1">
          <a:off x="12814300" y="13397671"/>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60999</xdr:rowOff>
    </xdr:from>
    <xdr:to>
      <xdr:col>85</xdr:col>
      <xdr:colOff>177800</xdr:colOff>
      <xdr:row>77</xdr:row>
      <xdr:rowOff>162599</xdr:rowOff>
    </xdr:to>
    <xdr:sp macro="" textlink="">
      <xdr:nvSpPr>
        <xdr:cNvPr id="651" name="楕円 650"/>
        <xdr:cNvSpPr/>
      </xdr:nvSpPr>
      <xdr:spPr>
        <a:xfrm>
          <a:off x="16268700" y="132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20376</xdr:rowOff>
    </xdr:from>
    <xdr:ext cx="534377" cy="259045"/>
    <xdr:sp macro="" textlink="">
      <xdr:nvSpPr>
        <xdr:cNvPr id="652" name="災害復旧費該当値テキスト"/>
        <xdr:cNvSpPr txBox="1"/>
      </xdr:nvSpPr>
      <xdr:spPr>
        <a:xfrm>
          <a:off x="16370300" y="130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112771</xdr:rowOff>
    </xdr:from>
    <xdr:to>
      <xdr:col>81</xdr:col>
      <xdr:colOff>101600</xdr:colOff>
      <xdr:row>78</xdr:row>
      <xdr:rowOff>42921</xdr:rowOff>
    </xdr:to>
    <xdr:sp macro="" textlink="">
      <xdr:nvSpPr>
        <xdr:cNvPr id="653" name="楕円 652"/>
        <xdr:cNvSpPr/>
      </xdr:nvSpPr>
      <xdr:spPr>
        <a:xfrm>
          <a:off x="15430500" y="13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34048</xdr:rowOff>
    </xdr:from>
    <xdr:ext cx="469744" cy="259045"/>
    <xdr:sp macro="" textlink="">
      <xdr:nvSpPr>
        <xdr:cNvPr id="654" name="テキスト ボックス 653"/>
        <xdr:cNvSpPr txBox="1"/>
      </xdr:nvSpPr>
      <xdr:spPr>
        <a:xfrm>
          <a:off x="15246428" y="1340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143616</xdr:rowOff>
    </xdr:from>
    <xdr:to>
      <xdr:col>76</xdr:col>
      <xdr:colOff>165100</xdr:colOff>
      <xdr:row>78</xdr:row>
      <xdr:rowOff>73766</xdr:rowOff>
    </xdr:to>
    <xdr:sp macro="" textlink="">
      <xdr:nvSpPr>
        <xdr:cNvPr id="655" name="楕円 654"/>
        <xdr:cNvSpPr/>
      </xdr:nvSpPr>
      <xdr:spPr>
        <a:xfrm>
          <a:off x="14541500" y="133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64893</xdr:rowOff>
    </xdr:from>
    <xdr:ext cx="378565" cy="259045"/>
    <xdr:sp macro="" textlink="">
      <xdr:nvSpPr>
        <xdr:cNvPr id="656" name="テキスト ボックス 655"/>
        <xdr:cNvSpPr txBox="1"/>
      </xdr:nvSpPr>
      <xdr:spPr>
        <a:xfrm>
          <a:off x="14403017" y="1343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145221</xdr:rowOff>
    </xdr:from>
    <xdr:to>
      <xdr:col>72</xdr:col>
      <xdr:colOff>38100</xdr:colOff>
      <xdr:row>78</xdr:row>
      <xdr:rowOff>75371</xdr:rowOff>
    </xdr:to>
    <xdr:sp macro="" textlink="">
      <xdr:nvSpPr>
        <xdr:cNvPr id="657" name="楕円 656"/>
        <xdr:cNvSpPr/>
      </xdr:nvSpPr>
      <xdr:spPr>
        <a:xfrm>
          <a:off x="13652500" y="133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66498</xdr:rowOff>
    </xdr:from>
    <xdr:ext cx="378565" cy="259045"/>
    <xdr:sp macro="" textlink="">
      <xdr:nvSpPr>
        <xdr:cNvPr id="658" name="テキスト ボックス 657"/>
        <xdr:cNvSpPr txBox="1"/>
      </xdr:nvSpPr>
      <xdr:spPr>
        <a:xfrm>
          <a:off x="13514017" y="1343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9" name="楕円 658"/>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0" name="テキスト ボックス 659"/>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25682</xdr:rowOff>
    </xdr:from>
    <xdr:to>
      <xdr:col>85</xdr:col>
      <xdr:colOff>127000</xdr:colOff>
      <xdr:row>98</xdr:row>
      <xdr:rowOff>44855</xdr:rowOff>
    </xdr:to>
    <xdr:cxnSp macro="">
      <xdr:nvCxnSpPr>
        <xdr:cNvPr id="689" name="直線コネクタ 688"/>
        <xdr:cNvCxnSpPr/>
      </xdr:nvCxnSpPr>
      <xdr:spPr>
        <a:xfrm>
          <a:off x="15481300" y="16827782"/>
          <a:ext cx="8382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0"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23808</xdr:rowOff>
    </xdr:from>
    <xdr:to>
      <xdr:col>81</xdr:col>
      <xdr:colOff>50800</xdr:colOff>
      <xdr:row>98</xdr:row>
      <xdr:rowOff>25682</xdr:rowOff>
    </xdr:to>
    <xdr:cxnSp macro="">
      <xdr:nvCxnSpPr>
        <xdr:cNvPr id="692" name="直線コネクタ 691"/>
        <xdr:cNvCxnSpPr/>
      </xdr:nvCxnSpPr>
      <xdr:spPr>
        <a:xfrm>
          <a:off x="14592300" y="16825908"/>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4" name="テキスト ボックス 693"/>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20554</xdr:rowOff>
    </xdr:from>
    <xdr:to>
      <xdr:col>76</xdr:col>
      <xdr:colOff>114300</xdr:colOff>
      <xdr:row>98</xdr:row>
      <xdr:rowOff>23808</xdr:rowOff>
    </xdr:to>
    <xdr:cxnSp macro="">
      <xdr:nvCxnSpPr>
        <xdr:cNvPr id="695" name="直線コネクタ 694"/>
        <xdr:cNvCxnSpPr/>
      </xdr:nvCxnSpPr>
      <xdr:spPr>
        <a:xfrm>
          <a:off x="13703300" y="16822654"/>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7" name="テキスト ボックス 696"/>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20554</xdr:rowOff>
    </xdr:from>
    <xdr:to>
      <xdr:col>71</xdr:col>
      <xdr:colOff>177800</xdr:colOff>
      <xdr:row>98</xdr:row>
      <xdr:rowOff>25698</xdr:rowOff>
    </xdr:to>
    <xdr:cxnSp macro="">
      <xdr:nvCxnSpPr>
        <xdr:cNvPr id="698" name="直線コネクタ 697"/>
        <xdr:cNvCxnSpPr/>
      </xdr:nvCxnSpPr>
      <xdr:spPr>
        <a:xfrm flipV="1">
          <a:off x="12814300" y="1682265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0" name="テキスト ボックス 699"/>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2" name="テキスト ボックス 701"/>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165505</xdr:rowOff>
    </xdr:from>
    <xdr:to>
      <xdr:col>85</xdr:col>
      <xdr:colOff>177800</xdr:colOff>
      <xdr:row>98</xdr:row>
      <xdr:rowOff>95655</xdr:rowOff>
    </xdr:to>
    <xdr:sp macro="" textlink="">
      <xdr:nvSpPr>
        <xdr:cNvPr id="708" name="楕円 707"/>
        <xdr:cNvSpPr/>
      </xdr:nvSpPr>
      <xdr:spPr>
        <a:xfrm>
          <a:off x="16268700" y="167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143932</xdr:rowOff>
    </xdr:from>
    <xdr:ext cx="534377" cy="259045"/>
    <xdr:sp macro="" textlink="">
      <xdr:nvSpPr>
        <xdr:cNvPr id="709" name="公債費該当値テキスト"/>
        <xdr:cNvSpPr txBox="1"/>
      </xdr:nvSpPr>
      <xdr:spPr>
        <a:xfrm>
          <a:off x="16370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146332</xdr:rowOff>
    </xdr:from>
    <xdr:to>
      <xdr:col>81</xdr:col>
      <xdr:colOff>101600</xdr:colOff>
      <xdr:row>98</xdr:row>
      <xdr:rowOff>76482</xdr:rowOff>
    </xdr:to>
    <xdr:sp macro="" textlink="">
      <xdr:nvSpPr>
        <xdr:cNvPr id="710" name="楕円 709"/>
        <xdr:cNvSpPr/>
      </xdr:nvSpPr>
      <xdr:spPr>
        <a:xfrm>
          <a:off x="15430500" y="167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67609</xdr:rowOff>
    </xdr:from>
    <xdr:ext cx="534377" cy="259045"/>
    <xdr:sp macro="" textlink="">
      <xdr:nvSpPr>
        <xdr:cNvPr id="711" name="テキスト ボックス 710"/>
        <xdr:cNvSpPr txBox="1"/>
      </xdr:nvSpPr>
      <xdr:spPr>
        <a:xfrm>
          <a:off x="15214111" y="168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144458</xdr:rowOff>
    </xdr:from>
    <xdr:to>
      <xdr:col>76</xdr:col>
      <xdr:colOff>165100</xdr:colOff>
      <xdr:row>98</xdr:row>
      <xdr:rowOff>74608</xdr:rowOff>
    </xdr:to>
    <xdr:sp macro="" textlink="">
      <xdr:nvSpPr>
        <xdr:cNvPr id="712" name="楕円 711"/>
        <xdr:cNvSpPr/>
      </xdr:nvSpPr>
      <xdr:spPr>
        <a:xfrm>
          <a:off x="14541500" y="167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65735</xdr:rowOff>
    </xdr:from>
    <xdr:ext cx="534377" cy="259045"/>
    <xdr:sp macro="" textlink="">
      <xdr:nvSpPr>
        <xdr:cNvPr id="713" name="テキスト ボックス 712"/>
        <xdr:cNvSpPr txBox="1"/>
      </xdr:nvSpPr>
      <xdr:spPr>
        <a:xfrm>
          <a:off x="14325111" y="168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141204</xdr:rowOff>
    </xdr:from>
    <xdr:to>
      <xdr:col>72</xdr:col>
      <xdr:colOff>38100</xdr:colOff>
      <xdr:row>98</xdr:row>
      <xdr:rowOff>71354</xdr:rowOff>
    </xdr:to>
    <xdr:sp macro="" textlink="">
      <xdr:nvSpPr>
        <xdr:cNvPr id="714" name="楕円 713"/>
        <xdr:cNvSpPr/>
      </xdr:nvSpPr>
      <xdr:spPr>
        <a:xfrm>
          <a:off x="13652500" y="167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62481</xdr:rowOff>
    </xdr:from>
    <xdr:ext cx="534377" cy="259045"/>
    <xdr:sp macro="" textlink="">
      <xdr:nvSpPr>
        <xdr:cNvPr id="715" name="テキスト ボックス 714"/>
        <xdr:cNvSpPr txBox="1"/>
      </xdr:nvSpPr>
      <xdr:spPr>
        <a:xfrm>
          <a:off x="13436111" y="1686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146348</xdr:rowOff>
    </xdr:from>
    <xdr:to>
      <xdr:col>67</xdr:col>
      <xdr:colOff>101600</xdr:colOff>
      <xdr:row>98</xdr:row>
      <xdr:rowOff>76498</xdr:rowOff>
    </xdr:to>
    <xdr:sp macro="" textlink="">
      <xdr:nvSpPr>
        <xdr:cNvPr id="716" name="楕円 715"/>
        <xdr:cNvSpPr/>
      </xdr:nvSpPr>
      <xdr:spPr>
        <a:xfrm>
          <a:off x="12763500" y="167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67625</xdr:rowOff>
    </xdr:from>
    <xdr:ext cx="534377" cy="259045"/>
    <xdr:sp macro="" textlink="">
      <xdr:nvSpPr>
        <xdr:cNvPr id="717" name="テキスト ボックス 716"/>
        <xdr:cNvSpPr txBox="1"/>
      </xdr:nvSpPr>
      <xdr:spPr>
        <a:xfrm>
          <a:off x="12547111" y="168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の増加は、新クリーンセンター周辺整備に係る一部事務組合分担金の増加や、新型コロナウイルス感染症の影響で巣ごもり需要が増えたことで、可燃ごみ量が比例して増加し一般家庭ごみ等の処理費用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総務費及び商工費の増加は、新型コロナウイルス感染症対策事業に伴う、全世帯への臨時特別給付金や事業者への持続化給付金の事業を行ったことで増加した。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は、二酸化炭素排出抑制対策事業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橋梁長寿命化計画に伴う橋梁工事や、一級河川に係る湯川橋の架替工事が新規で事業開始となったことで増加した。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民生費の増加は、新型コロナウイルス感染症対策の一環として、児童が家庭でのオンライン学習を行うためのタブレット導入等の費用、子育て世帯への給付金事業を行ったことで増加した。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災害復旧費の増加は、令和元年度の東日本台風で被災した道路や河川等の復旧工事の多数が、令和２年度への繰越事業となったことで増加した。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数年来続いてきた大型公共施設建設事業が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終了したものの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道路や橋梁にかかる事業費は年々増加している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新型コロナウイルス感染症に対する事業が本格化した年であり、突発的な財政支出も多いだけでなく、歳入歳出の決算額も例を見ない規模となった。また、大規模償却資産に係る収入減や、会計年度任用制度に伴う人件費の大幅な支出増も影響したことで実質単年度収支がマイナス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には計画的に積立が行えているため、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地方債残高とのバランスも考慮しつつ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基金積立に努め、実質単年度収支の改善に努める。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何れの会計においても実質赤字が生じ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ないため、連結実質赤字比率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一般会計においては、歳入の確保及び経費削減の結果として、同程度の黒字割合で推移している。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軽井沢病院事業会計、公共下水道事業特別会計、国民健康保険事業勘定特別会計、介護保険特別会計についても実質収支は黒字であるが、いずれも一般会計からの繰出金が不可欠な状況である。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訪問看護事業特別会計は、実質収支が黒字となっており、一般会計からの繰出しは行っていない状況となってい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たが、令和２年度をもって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廃止し、軽井沢病院事業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として事業会計になるため、事業収支の進捗について今後も注視していく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駐車場会計はその事業収入により健全な運営がなされており、一般会計からの繰出しは行って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おらず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起債の新規借入も無い状況であるが、新型コロナウイルス収束を見据えて、観光客増加に対応するための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台数の拡充や、機器更新等を見据えた事業計画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19172689</v>
      </c>
      <c r="BO4" s="395"/>
      <c r="BP4" s="395"/>
      <c r="BQ4" s="395"/>
      <c r="BR4" s="395"/>
      <c r="BS4" s="395"/>
      <c r="BT4" s="395"/>
      <c r="BU4" s="396"/>
      <c r="BV4" s="394">
        <v>15335798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12.6</v>
      </c>
      <c r="CU4" s="401"/>
      <c r="CV4" s="401"/>
      <c r="CW4" s="401"/>
      <c r="CX4" s="401"/>
      <c r="CY4" s="401"/>
      <c r="CZ4" s="401"/>
      <c r="DA4" s="402"/>
      <c r="DB4" s="400">
        <v>11.3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17874675</v>
      </c>
      <c r="BO5" s="432"/>
      <c r="BP5" s="432"/>
      <c r="BQ5" s="432"/>
      <c r="BR5" s="432"/>
      <c r="BS5" s="432"/>
      <c r="BT5" s="432"/>
      <c r="BU5" s="433"/>
      <c r="BV5" s="431">
        <v>13752191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71.400000000000006</v>
      </c>
      <c r="CU5" s="429"/>
      <c r="CV5" s="429"/>
      <c r="CW5" s="429"/>
      <c r="CX5" s="429"/>
      <c r="CY5" s="429"/>
      <c r="CZ5" s="429"/>
      <c r="DA5" s="430"/>
      <c r="DB5" s="428">
        <v>60.9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1298014</v>
      </c>
      <c r="BO6" s="432"/>
      <c r="BP6" s="432"/>
      <c r="BQ6" s="432"/>
      <c r="BR6" s="432"/>
      <c r="BS6" s="432"/>
      <c r="BT6" s="432"/>
      <c r="BU6" s="433"/>
      <c r="BV6" s="431">
        <v>1583607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71.400000000000006</v>
      </c>
      <c r="CU6" s="469"/>
      <c r="CV6" s="469"/>
      <c r="CW6" s="469"/>
      <c r="CX6" s="469"/>
      <c r="CY6" s="469"/>
      <c r="CZ6" s="469"/>
      <c r="DA6" s="470"/>
      <c r="DB6" s="468">
        <v>60.9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140913</v>
      </c>
      <c r="BO7" s="432"/>
      <c r="BP7" s="432"/>
      <c r="BQ7" s="432"/>
      <c r="BR7" s="432"/>
      <c r="BS7" s="432"/>
      <c r="BT7" s="432"/>
      <c r="BU7" s="433"/>
      <c r="BV7" s="431">
        <v>396653</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9151352</v>
      </c>
      <c r="CU7" s="432"/>
      <c r="CV7" s="432"/>
      <c r="CW7" s="432"/>
      <c r="CX7" s="432"/>
      <c r="CY7" s="432"/>
      <c r="CZ7" s="432"/>
      <c r="DA7" s="433"/>
      <c r="DB7" s="431">
        <v>10522907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1157101</v>
      </c>
      <c r="BO8" s="432"/>
      <c r="BP8" s="432"/>
      <c r="BQ8" s="432"/>
      <c r="BR8" s="432"/>
      <c r="BS8" s="432"/>
      <c r="BT8" s="432"/>
      <c r="BU8" s="433"/>
      <c r="BV8" s="431">
        <v>1186954</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1.65</v>
      </c>
      <c r="CU8" s="472"/>
      <c r="CV8" s="472"/>
      <c r="CW8" s="472"/>
      <c r="CX8" s="472"/>
      <c r="CY8" s="472"/>
      <c r="CZ8" s="472"/>
      <c r="DA8" s="473"/>
      <c r="DB8" s="471">
        <v>1.66</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19188</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-29853</v>
      </c>
      <c r="BO9" s="432"/>
      <c r="BP9" s="432"/>
      <c r="BQ9" s="432"/>
      <c r="BR9" s="432"/>
      <c r="BS9" s="432"/>
      <c r="BT9" s="432"/>
      <c r="BU9" s="433"/>
      <c r="BV9" s="431">
        <v>331569</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3.3</v>
      </c>
      <c r="CU9" s="429"/>
      <c r="CV9" s="429"/>
      <c r="CW9" s="429"/>
      <c r="CX9" s="429"/>
      <c r="CY9" s="429"/>
      <c r="CZ9" s="429"/>
      <c r="DA9" s="430"/>
      <c r="DB9" s="428">
        <v>3.8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18994</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1624460</v>
      </c>
      <c r="BO10" s="432"/>
      <c r="BP10" s="432"/>
      <c r="BQ10" s="432"/>
      <c r="BR10" s="432"/>
      <c r="BS10" s="432"/>
      <c r="BT10" s="432"/>
      <c r="BU10" s="433"/>
      <c r="BV10" s="431">
        <v>1453762</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15">
      <c r="A12" s="187"/>
      <c r="B12" s="491" t="s">
        <v>133</v>
      </c>
      <c r="C12" s="492"/>
      <c r="D12" s="492"/>
      <c r="E12" s="492"/>
      <c r="F12" s="492"/>
      <c r="G12" s="492"/>
      <c r="H12" s="492"/>
      <c r="I12" s="492"/>
      <c r="J12" s="492"/>
      <c r="K12" s="493"/>
      <c r="L12" s="500" t="s">
        <v>134</v>
      </c>
      <c r="M12" s="501"/>
      <c r="N12" s="501"/>
      <c r="O12" s="501"/>
      <c r="P12" s="501"/>
      <c r="Q12" s="502"/>
      <c r="R12" s="503">
        <v>20922</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138</v>
      </c>
      <c r="AV12" s="464"/>
      <c r="AW12" s="464"/>
      <c r="AX12" s="464"/>
      <c r="AY12" s="465" t="s">
        <v>139</v>
      </c>
      <c r="AZ12" s="466"/>
      <c r="BA12" s="466"/>
      <c r="BB12" s="466"/>
      <c r="BC12" s="466"/>
      <c r="BD12" s="466"/>
      <c r="BE12" s="466"/>
      <c r="BF12" s="466"/>
      <c r="BG12" s="466"/>
      <c r="BH12" s="466"/>
      <c r="BI12" s="466"/>
      <c r="BJ12" s="466"/>
      <c r="BK12" s="466"/>
      <c r="BL12" s="466"/>
      <c r="BM12" s="467"/>
      <c r="BN12" s="431">
        <v>1650000</v>
      </c>
      <c r="BO12" s="432"/>
      <c r="BP12" s="432"/>
      <c r="BQ12" s="432"/>
      <c r="BR12" s="432"/>
      <c r="BS12" s="432"/>
      <c r="BT12" s="432"/>
      <c r="BU12" s="433"/>
      <c r="BV12" s="431">
        <v>590000</v>
      </c>
      <c r="BW12" s="432"/>
      <c r="BX12" s="432"/>
      <c r="BY12" s="432"/>
      <c r="BZ12" s="432"/>
      <c r="CA12" s="432"/>
      <c r="CB12" s="432"/>
      <c r="CC12" s="433"/>
      <c r="CD12" s="434" t="s">
        <v>140</v>
      </c>
      <c r="CE12" s="435"/>
      <c r="CF12" s="435"/>
      <c r="CG12" s="435"/>
      <c r="CH12" s="435"/>
      <c r="CI12" s="435"/>
      <c r="CJ12" s="435"/>
      <c r="CK12" s="435"/>
      <c r="CL12" s="435"/>
      <c r="CM12" s="435"/>
      <c r="CN12" s="435"/>
      <c r="CO12" s="435"/>
      <c r="CP12" s="435"/>
      <c r="CQ12" s="435"/>
      <c r="CR12" s="435"/>
      <c r="CS12" s="436"/>
      <c r="CT12" s="471" t="s">
        <v>141</v>
      </c>
      <c r="CU12" s="472"/>
      <c r="CV12" s="472"/>
      <c r="CW12" s="472"/>
      <c r="CX12" s="472"/>
      <c r="CY12" s="472"/>
      <c r="CZ12" s="472"/>
      <c r="DA12" s="473"/>
      <c r="DB12" s="471" t="s">
        <v>142</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143</v>
      </c>
      <c r="N13" s="523"/>
      <c r="O13" s="523"/>
      <c r="P13" s="523"/>
      <c r="Q13" s="524"/>
      <c r="R13" s="515">
        <v>20346</v>
      </c>
      <c r="S13" s="516"/>
      <c r="T13" s="516"/>
      <c r="U13" s="516"/>
      <c r="V13" s="517"/>
      <c r="W13" s="447" t="s">
        <v>144</v>
      </c>
      <c r="X13" s="448"/>
      <c r="Y13" s="448"/>
      <c r="Z13" s="448"/>
      <c r="AA13" s="448"/>
      <c r="AB13" s="438"/>
      <c r="AC13" s="482">
        <v>306</v>
      </c>
      <c r="AD13" s="483"/>
      <c r="AE13" s="483"/>
      <c r="AF13" s="483"/>
      <c r="AG13" s="525"/>
      <c r="AH13" s="482">
        <v>299</v>
      </c>
      <c r="AI13" s="483"/>
      <c r="AJ13" s="483"/>
      <c r="AK13" s="483"/>
      <c r="AL13" s="484"/>
      <c r="AM13" s="460" t="s">
        <v>145</v>
      </c>
      <c r="AN13" s="461"/>
      <c r="AO13" s="461"/>
      <c r="AP13" s="461"/>
      <c r="AQ13" s="461"/>
      <c r="AR13" s="461"/>
      <c r="AS13" s="461"/>
      <c r="AT13" s="462"/>
      <c r="AU13" s="463" t="s">
        <v>146</v>
      </c>
      <c r="AV13" s="464"/>
      <c r="AW13" s="464"/>
      <c r="AX13" s="464"/>
      <c r="AY13" s="465" t="s">
        <v>147</v>
      </c>
      <c r="AZ13" s="466"/>
      <c r="BA13" s="466"/>
      <c r="BB13" s="466"/>
      <c r="BC13" s="466"/>
      <c r="BD13" s="466"/>
      <c r="BE13" s="466"/>
      <c r="BF13" s="466"/>
      <c r="BG13" s="466"/>
      <c r="BH13" s="466"/>
      <c r="BI13" s="466"/>
      <c r="BJ13" s="466"/>
      <c r="BK13" s="466"/>
      <c r="BL13" s="466"/>
      <c r="BM13" s="467"/>
      <c r="BN13" s="431">
        <v>-55393</v>
      </c>
      <c r="BO13" s="432"/>
      <c r="BP13" s="432"/>
      <c r="BQ13" s="432"/>
      <c r="BR13" s="432"/>
      <c r="BS13" s="432"/>
      <c r="BT13" s="432"/>
      <c r="BU13" s="433"/>
      <c r="BV13" s="431">
        <v>1195331</v>
      </c>
      <c r="BW13" s="432"/>
      <c r="BX13" s="432"/>
      <c r="BY13" s="432"/>
      <c r="BZ13" s="432"/>
      <c r="CA13" s="432"/>
      <c r="CB13" s="432"/>
      <c r="CC13" s="433"/>
      <c r="CD13" s="434" t="s">
        <v>148</v>
      </c>
      <c r="CE13" s="435"/>
      <c r="CF13" s="435"/>
      <c r="CG13" s="435"/>
      <c r="CH13" s="435"/>
      <c r="CI13" s="435"/>
      <c r="CJ13" s="435"/>
      <c r="CK13" s="435"/>
      <c r="CL13" s="435"/>
      <c r="CM13" s="435"/>
      <c r="CN13" s="435"/>
      <c r="CO13" s="435"/>
      <c r="CP13" s="435"/>
      <c r="CQ13" s="435"/>
      <c r="CR13" s="435"/>
      <c r="CS13" s="436"/>
      <c r="CT13" s="428">
        <v>1.5</v>
      </c>
      <c r="CU13" s="429"/>
      <c r="CV13" s="429"/>
      <c r="CW13" s="429"/>
      <c r="CX13" s="429"/>
      <c r="CY13" s="429"/>
      <c r="CZ13" s="429"/>
      <c r="DA13" s="430"/>
      <c r="DB13" s="428">
        <v>1.2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149</v>
      </c>
      <c r="M14" s="513"/>
      <c r="N14" s="513"/>
      <c r="O14" s="513"/>
      <c r="P14" s="513"/>
      <c r="Q14" s="514"/>
      <c r="R14" s="515">
        <v>20420</v>
      </c>
      <c r="S14" s="516"/>
      <c r="T14" s="516"/>
      <c r="U14" s="516"/>
      <c r="V14" s="517"/>
      <c r="W14" s="421"/>
      <c r="X14" s="422"/>
      <c r="Y14" s="422"/>
      <c r="Z14" s="422"/>
      <c r="AA14" s="422"/>
      <c r="AB14" s="411"/>
      <c r="AC14" s="518">
        <v>3.4</v>
      </c>
      <c r="AD14" s="519"/>
      <c r="AE14" s="519"/>
      <c r="AF14" s="519"/>
      <c r="AG14" s="520"/>
      <c r="AH14" s="518">
        <v>3.5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150</v>
      </c>
      <c r="CE14" s="527"/>
      <c r="CF14" s="527"/>
      <c r="CG14" s="527"/>
      <c r="CH14" s="527"/>
      <c r="CI14" s="527"/>
      <c r="CJ14" s="527"/>
      <c r="CK14" s="527"/>
      <c r="CL14" s="527"/>
      <c r="CM14" s="527"/>
      <c r="CN14" s="527"/>
      <c r="CO14" s="527"/>
      <c r="CP14" s="527"/>
      <c r="CQ14" s="527"/>
      <c r="CR14" s="527"/>
      <c r="CS14" s="528"/>
      <c r="CT14" s="529" t="s">
        <v>132</v>
      </c>
      <c r="CU14" s="530"/>
      <c r="CV14" s="530"/>
      <c r="CW14" s="530"/>
      <c r="CX14" s="530"/>
      <c r="CY14" s="530"/>
      <c r="CZ14" s="530"/>
      <c r="DA14" s="531"/>
      <c r="DB14" s="529" t="s">
        <v>132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151</v>
      </c>
      <c r="N15" s="523"/>
      <c r="O15" s="523"/>
      <c r="P15" s="523"/>
      <c r="Q15" s="524"/>
      <c r="R15" s="515">
        <v>19844</v>
      </c>
      <c r="S15" s="516"/>
      <c r="T15" s="516"/>
      <c r="U15" s="516"/>
      <c r="V15" s="517"/>
      <c r="W15" s="447" t="s">
        <v>152</v>
      </c>
      <c r="X15" s="448"/>
      <c r="Y15" s="448"/>
      <c r="Z15" s="448"/>
      <c r="AA15" s="448"/>
      <c r="AB15" s="438"/>
      <c r="AC15" s="482">
        <v>1289</v>
      </c>
      <c r="AD15" s="483"/>
      <c r="AE15" s="483"/>
      <c r="AF15" s="483"/>
      <c r="AG15" s="525"/>
      <c r="AH15" s="482">
        <v>1310</v>
      </c>
      <c r="AI15" s="483"/>
      <c r="AJ15" s="483"/>
      <c r="AK15" s="483"/>
      <c r="AL15" s="484"/>
      <c r="AM15" s="460"/>
      <c r="AN15" s="461"/>
      <c r="AO15" s="461"/>
      <c r="AP15" s="461"/>
      <c r="AQ15" s="461"/>
      <c r="AR15" s="461"/>
      <c r="AS15" s="461"/>
      <c r="AT15" s="462"/>
      <c r="AU15" s="463"/>
      <c r="AV15" s="464"/>
      <c r="AW15" s="464"/>
      <c r="AX15" s="464"/>
      <c r="AY15" s="391" t="s">
        <v>153</v>
      </c>
      <c r="AZ15" s="392"/>
      <c r="BA15" s="392"/>
      <c r="BB15" s="392"/>
      <c r="BC15" s="392"/>
      <c r="BD15" s="392"/>
      <c r="BE15" s="392"/>
      <c r="BF15" s="392"/>
      <c r="BG15" s="392"/>
      <c r="BH15" s="392"/>
      <c r="BI15" s="392"/>
      <c r="BJ15" s="392"/>
      <c r="BK15" s="392"/>
      <c r="BL15" s="392"/>
      <c r="BM15" s="393"/>
      <c r="BN15" s="394">
        <v>6945943</v>
      </c>
      <c r="BO15" s="395"/>
      <c r="BP15" s="395"/>
      <c r="BQ15" s="395"/>
      <c r="BR15" s="395"/>
      <c r="BS15" s="395"/>
      <c r="BT15" s="395"/>
      <c r="BU15" s="396"/>
      <c r="BV15" s="394">
        <v>7953709</v>
      </c>
      <c r="BW15" s="395"/>
      <c r="BX15" s="395"/>
      <c r="BY15" s="395"/>
      <c r="BZ15" s="395"/>
      <c r="CA15" s="395"/>
      <c r="CB15" s="395"/>
      <c r="CC15" s="396"/>
      <c r="CD15" s="532" t="s">
        <v>154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155</v>
      </c>
      <c r="M16" s="543"/>
      <c r="N16" s="543"/>
      <c r="O16" s="543"/>
      <c r="P16" s="543"/>
      <c r="Q16" s="544"/>
      <c r="R16" s="535" t="s">
        <v>156</v>
      </c>
      <c r="S16" s="536"/>
      <c r="T16" s="536"/>
      <c r="U16" s="536"/>
      <c r="V16" s="537"/>
      <c r="W16" s="421"/>
      <c r="X16" s="422"/>
      <c r="Y16" s="422"/>
      <c r="Z16" s="422"/>
      <c r="AA16" s="422"/>
      <c r="AB16" s="411"/>
      <c r="AC16" s="518">
        <v>14.4</v>
      </c>
      <c r="AD16" s="519"/>
      <c r="AE16" s="519"/>
      <c r="AF16" s="519"/>
      <c r="AG16" s="520"/>
      <c r="AH16" s="518">
        <v>15.3</v>
      </c>
      <c r="AI16" s="519"/>
      <c r="AJ16" s="519"/>
      <c r="AK16" s="519"/>
      <c r="AL16" s="521"/>
      <c r="AM16" s="460"/>
      <c r="AN16" s="461"/>
      <c r="AO16" s="461"/>
      <c r="AP16" s="461"/>
      <c r="AQ16" s="461"/>
      <c r="AR16" s="461"/>
      <c r="AS16" s="461"/>
      <c r="AT16" s="462"/>
      <c r="AU16" s="463"/>
      <c r="AV16" s="464"/>
      <c r="AW16" s="464"/>
      <c r="AX16" s="464"/>
      <c r="AY16" s="465" t="s">
        <v>157</v>
      </c>
      <c r="AZ16" s="466"/>
      <c r="BA16" s="466"/>
      <c r="BB16" s="466"/>
      <c r="BC16" s="466"/>
      <c r="BD16" s="466"/>
      <c r="BE16" s="466"/>
      <c r="BF16" s="466"/>
      <c r="BG16" s="466"/>
      <c r="BH16" s="466"/>
      <c r="BI16" s="466"/>
      <c r="BJ16" s="466"/>
      <c r="BK16" s="466"/>
      <c r="BL16" s="466"/>
      <c r="BM16" s="467"/>
      <c r="BN16" s="431">
        <v>4542703</v>
      </c>
      <c r="BO16" s="432"/>
      <c r="BP16" s="432"/>
      <c r="BQ16" s="432"/>
      <c r="BR16" s="432"/>
      <c r="BS16" s="432"/>
      <c r="BT16" s="432"/>
      <c r="BU16" s="433"/>
      <c r="BV16" s="431">
        <v>4314069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158</v>
      </c>
      <c r="N17" s="539"/>
      <c r="O17" s="539"/>
      <c r="P17" s="539"/>
      <c r="Q17" s="540"/>
      <c r="R17" s="535" t="s">
        <v>159</v>
      </c>
      <c r="S17" s="536"/>
      <c r="T17" s="536"/>
      <c r="U17" s="536"/>
      <c r="V17" s="537"/>
      <c r="W17" s="447" t="s">
        <v>160</v>
      </c>
      <c r="X17" s="448"/>
      <c r="Y17" s="448"/>
      <c r="Z17" s="448"/>
      <c r="AA17" s="448"/>
      <c r="AB17" s="438"/>
      <c r="AC17" s="482">
        <v>7373</v>
      </c>
      <c r="AD17" s="483"/>
      <c r="AE17" s="483"/>
      <c r="AF17" s="483"/>
      <c r="AG17" s="525"/>
      <c r="AH17" s="482">
        <v>6963</v>
      </c>
      <c r="AI17" s="483"/>
      <c r="AJ17" s="483"/>
      <c r="AK17" s="483"/>
      <c r="AL17" s="484"/>
      <c r="AM17" s="460"/>
      <c r="AN17" s="461"/>
      <c r="AO17" s="461"/>
      <c r="AP17" s="461"/>
      <c r="AQ17" s="461"/>
      <c r="AR17" s="461"/>
      <c r="AS17" s="461"/>
      <c r="AT17" s="462"/>
      <c r="AU17" s="463"/>
      <c r="AV17" s="464"/>
      <c r="AW17" s="464"/>
      <c r="AX17" s="464"/>
      <c r="AY17" s="465" t="s">
        <v>161</v>
      </c>
      <c r="AZ17" s="466"/>
      <c r="BA17" s="466"/>
      <c r="BB17" s="466"/>
      <c r="BC17" s="466"/>
      <c r="BD17" s="466"/>
      <c r="BE17" s="466"/>
      <c r="BF17" s="466"/>
      <c r="BG17" s="466"/>
      <c r="BH17" s="466"/>
      <c r="BI17" s="466"/>
      <c r="BJ17" s="466"/>
      <c r="BK17" s="466"/>
      <c r="BL17" s="466"/>
      <c r="BM17" s="467"/>
      <c r="BN17" s="431">
        <v>9151352</v>
      </c>
      <c r="BO17" s="432"/>
      <c r="BP17" s="432"/>
      <c r="BQ17" s="432"/>
      <c r="BR17" s="432"/>
      <c r="BS17" s="432"/>
      <c r="BT17" s="432"/>
      <c r="BU17" s="433"/>
      <c r="BV17" s="431">
        <v>10522907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162</v>
      </c>
      <c r="C18" s="474"/>
      <c r="D18" s="474"/>
      <c r="E18" s="546"/>
      <c r="F18" s="546"/>
      <c r="G18" s="546"/>
      <c r="H18" s="546"/>
      <c r="I18" s="546"/>
      <c r="J18" s="546"/>
      <c r="K18" s="546"/>
      <c r="L18" s="547">
        <v>156.03</v>
      </c>
      <c r="M18" s="547"/>
      <c r="N18" s="547"/>
      <c r="O18" s="547"/>
      <c r="P18" s="547"/>
      <c r="Q18" s="547"/>
      <c r="R18" s="548"/>
      <c r="S18" s="548"/>
      <c r="T18" s="548"/>
      <c r="U18" s="548"/>
      <c r="V18" s="549"/>
      <c r="W18" s="449"/>
      <c r="X18" s="450"/>
      <c r="Y18" s="450"/>
      <c r="Z18" s="450"/>
      <c r="AA18" s="450"/>
      <c r="AB18" s="441"/>
      <c r="AC18" s="550">
        <v>82.2</v>
      </c>
      <c r="AD18" s="551"/>
      <c r="AE18" s="551"/>
      <c r="AF18" s="551"/>
      <c r="AG18" s="552"/>
      <c r="AH18" s="550">
        <v>81.2</v>
      </c>
      <c r="AI18" s="551"/>
      <c r="AJ18" s="551"/>
      <c r="AK18" s="551"/>
      <c r="AL18" s="553"/>
      <c r="AM18" s="460"/>
      <c r="AN18" s="461"/>
      <c r="AO18" s="461"/>
      <c r="AP18" s="461"/>
      <c r="AQ18" s="461"/>
      <c r="AR18" s="461"/>
      <c r="AS18" s="461"/>
      <c r="AT18" s="462"/>
      <c r="AU18" s="463"/>
      <c r="AV18" s="464"/>
      <c r="AW18" s="464"/>
      <c r="AX18" s="464"/>
      <c r="AY18" s="465" t="s">
        <v>163</v>
      </c>
      <c r="AZ18" s="466"/>
      <c r="BA18" s="466"/>
      <c r="BB18" s="466"/>
      <c r="BC18" s="466"/>
      <c r="BD18" s="466"/>
      <c r="BE18" s="466"/>
      <c r="BF18" s="466"/>
      <c r="BG18" s="466"/>
      <c r="BH18" s="466"/>
      <c r="BI18" s="466"/>
      <c r="BJ18" s="466"/>
      <c r="BK18" s="466"/>
      <c r="BL18" s="466"/>
      <c r="BM18" s="467"/>
      <c r="BN18" s="431">
        <v>6548830</v>
      </c>
      <c r="BO18" s="432"/>
      <c r="BP18" s="432"/>
      <c r="BQ18" s="432"/>
      <c r="BR18" s="432"/>
      <c r="BS18" s="432"/>
      <c r="BT18" s="432"/>
      <c r="BU18" s="433"/>
      <c r="BV18" s="431">
        <v>6248401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164</v>
      </c>
      <c r="C19" s="474"/>
      <c r="D19" s="474"/>
      <c r="E19" s="546"/>
      <c r="F19" s="546"/>
      <c r="G19" s="546"/>
      <c r="H19" s="546"/>
      <c r="I19" s="546"/>
      <c r="J19" s="546"/>
      <c r="K19" s="546"/>
      <c r="L19" s="554">
        <v>123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165</v>
      </c>
      <c r="AZ19" s="466"/>
      <c r="BA19" s="466"/>
      <c r="BB19" s="466"/>
      <c r="BC19" s="466"/>
      <c r="BD19" s="466"/>
      <c r="BE19" s="466"/>
      <c r="BF19" s="466"/>
      <c r="BG19" s="466"/>
      <c r="BH19" s="466"/>
      <c r="BI19" s="466"/>
      <c r="BJ19" s="466"/>
      <c r="BK19" s="466"/>
      <c r="BL19" s="466"/>
      <c r="BM19" s="467"/>
      <c r="BN19" s="431">
        <v>13937317</v>
      </c>
      <c r="BO19" s="432"/>
      <c r="BP19" s="432"/>
      <c r="BQ19" s="432"/>
      <c r="BR19" s="432"/>
      <c r="BS19" s="432"/>
      <c r="BT19" s="432"/>
      <c r="BU19" s="433"/>
      <c r="BV19" s="431">
        <v>13050776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166</v>
      </c>
      <c r="C20" s="474"/>
      <c r="D20" s="474"/>
      <c r="E20" s="546"/>
      <c r="F20" s="546"/>
      <c r="G20" s="546"/>
      <c r="H20" s="546"/>
      <c r="I20" s="546"/>
      <c r="J20" s="546"/>
      <c r="K20" s="546"/>
      <c r="L20" s="554">
        <v>8586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168</v>
      </c>
      <c r="C22" s="569"/>
      <c r="D22" s="570"/>
      <c r="E22" s="443" t="s">
        <v>1</v>
      </c>
      <c r="F22" s="448"/>
      <c r="G22" s="448"/>
      <c r="H22" s="448"/>
      <c r="I22" s="448"/>
      <c r="J22" s="448"/>
      <c r="K22" s="438"/>
      <c r="L22" s="443" t="s">
        <v>169</v>
      </c>
      <c r="M22" s="448"/>
      <c r="N22" s="448"/>
      <c r="O22" s="448"/>
      <c r="P22" s="438"/>
      <c r="Q22" s="577" t="s">
        <v>170</v>
      </c>
      <c r="R22" s="578"/>
      <c r="S22" s="578"/>
      <c r="T22" s="578"/>
      <c r="U22" s="578"/>
      <c r="V22" s="579"/>
      <c r="W22" s="583" t="s">
        <v>171</v>
      </c>
      <c r="X22" s="569"/>
      <c r="Y22" s="570"/>
      <c r="Z22" s="443" t="s">
        <v>1</v>
      </c>
      <c r="AA22" s="448"/>
      <c r="AB22" s="448"/>
      <c r="AC22" s="448"/>
      <c r="AD22" s="448"/>
      <c r="AE22" s="448"/>
      <c r="AF22" s="448"/>
      <c r="AG22" s="438"/>
      <c r="AH22" s="596" t="s">
        <v>172</v>
      </c>
      <c r="AI22" s="448"/>
      <c r="AJ22" s="448"/>
      <c r="AK22" s="448"/>
      <c r="AL22" s="438"/>
      <c r="AM22" s="596" t="s">
        <v>173</v>
      </c>
      <c r="AN22" s="597"/>
      <c r="AO22" s="597"/>
      <c r="AP22" s="597"/>
      <c r="AQ22" s="597"/>
      <c r="AR22" s="598"/>
      <c r="AS22" s="577" t="s">
        <v>170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174</v>
      </c>
      <c r="AZ23" s="392"/>
      <c r="BA23" s="392"/>
      <c r="BB23" s="392"/>
      <c r="BC23" s="392"/>
      <c r="BD23" s="392"/>
      <c r="BE23" s="392"/>
      <c r="BF23" s="392"/>
      <c r="BG23" s="392"/>
      <c r="BH23" s="392"/>
      <c r="BI23" s="392"/>
      <c r="BJ23" s="392"/>
      <c r="BK23" s="392"/>
      <c r="BL23" s="392"/>
      <c r="BM23" s="393"/>
      <c r="BN23" s="431">
        <v>2420455</v>
      </c>
      <c r="BO23" s="432"/>
      <c r="BP23" s="432"/>
      <c r="BQ23" s="432"/>
      <c r="BR23" s="432"/>
      <c r="BS23" s="432"/>
      <c r="BT23" s="432"/>
      <c r="BU23" s="433"/>
      <c r="BV23" s="431">
        <v>2863046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175</v>
      </c>
      <c r="F24" s="461"/>
      <c r="G24" s="461"/>
      <c r="H24" s="461"/>
      <c r="I24" s="461"/>
      <c r="J24" s="461"/>
      <c r="K24" s="462"/>
      <c r="L24" s="482">
        <v>1</v>
      </c>
      <c r="M24" s="483"/>
      <c r="N24" s="483"/>
      <c r="O24" s="483"/>
      <c r="P24" s="525"/>
      <c r="Q24" s="482">
        <v>8540</v>
      </c>
      <c r="R24" s="483"/>
      <c r="S24" s="483"/>
      <c r="T24" s="483"/>
      <c r="U24" s="483"/>
      <c r="V24" s="525"/>
      <c r="W24" s="584"/>
      <c r="X24" s="572"/>
      <c r="Y24" s="573"/>
      <c r="Z24" s="481" t="s">
        <v>176</v>
      </c>
      <c r="AA24" s="461"/>
      <c r="AB24" s="461"/>
      <c r="AC24" s="461"/>
      <c r="AD24" s="461"/>
      <c r="AE24" s="461"/>
      <c r="AF24" s="461"/>
      <c r="AG24" s="462"/>
      <c r="AH24" s="482">
        <v>255</v>
      </c>
      <c r="AI24" s="483"/>
      <c r="AJ24" s="483"/>
      <c r="AK24" s="483"/>
      <c r="AL24" s="525"/>
      <c r="AM24" s="482">
        <v>755820</v>
      </c>
      <c r="AN24" s="483"/>
      <c r="AO24" s="483"/>
      <c r="AP24" s="483"/>
      <c r="AQ24" s="483"/>
      <c r="AR24" s="525"/>
      <c r="AS24" s="482">
        <v>2964</v>
      </c>
      <c r="AT24" s="483"/>
      <c r="AU24" s="483"/>
      <c r="AV24" s="483"/>
      <c r="AW24" s="483"/>
      <c r="AX24" s="484"/>
      <c r="AY24" s="604" t="s">
        <v>177</v>
      </c>
      <c r="AZ24" s="605"/>
      <c r="BA24" s="605"/>
      <c r="BB24" s="605"/>
      <c r="BC24" s="605"/>
      <c r="BD24" s="605"/>
      <c r="BE24" s="605"/>
      <c r="BF24" s="605"/>
      <c r="BG24" s="605"/>
      <c r="BH24" s="605"/>
      <c r="BI24" s="605"/>
      <c r="BJ24" s="605"/>
      <c r="BK24" s="605"/>
      <c r="BL24" s="605"/>
      <c r="BM24" s="606"/>
      <c r="BN24" s="431">
        <v>1803555</v>
      </c>
      <c r="BO24" s="432"/>
      <c r="BP24" s="432"/>
      <c r="BQ24" s="432"/>
      <c r="BR24" s="432"/>
      <c r="BS24" s="432"/>
      <c r="BT24" s="432"/>
      <c r="BU24" s="433"/>
      <c r="BV24" s="431">
        <v>1998746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178</v>
      </c>
      <c r="F25" s="461"/>
      <c r="G25" s="461"/>
      <c r="H25" s="461"/>
      <c r="I25" s="461"/>
      <c r="J25" s="461"/>
      <c r="K25" s="462"/>
      <c r="L25" s="482">
        <v>1</v>
      </c>
      <c r="M25" s="483"/>
      <c r="N25" s="483"/>
      <c r="O25" s="483"/>
      <c r="P25" s="525"/>
      <c r="Q25" s="482">
        <v>7000</v>
      </c>
      <c r="R25" s="483"/>
      <c r="S25" s="483"/>
      <c r="T25" s="483"/>
      <c r="U25" s="483"/>
      <c r="V25" s="525"/>
      <c r="W25" s="584"/>
      <c r="X25" s="572"/>
      <c r="Y25" s="573"/>
      <c r="Z25" s="481" t="s">
        <v>179</v>
      </c>
      <c r="AA25" s="461"/>
      <c r="AB25" s="461"/>
      <c r="AC25" s="461"/>
      <c r="AD25" s="461"/>
      <c r="AE25" s="461"/>
      <c r="AF25" s="461"/>
      <c r="AG25" s="462"/>
      <c r="AH25" s="482" t="s">
        <v>180</v>
      </c>
      <c r="AI25" s="483"/>
      <c r="AJ25" s="483"/>
      <c r="AK25" s="483"/>
      <c r="AL25" s="525"/>
      <c r="AM25" s="482" t="s">
        <v>181</v>
      </c>
      <c r="AN25" s="483"/>
      <c r="AO25" s="483"/>
      <c r="AP25" s="483"/>
      <c r="AQ25" s="483"/>
      <c r="AR25" s="525"/>
      <c r="AS25" s="482" t="s">
        <v>181</v>
      </c>
      <c r="AT25" s="483"/>
      <c r="AU25" s="483"/>
      <c r="AV25" s="483"/>
      <c r="AW25" s="483"/>
      <c r="AX25" s="484"/>
      <c r="AY25" s="391" t="s">
        <v>182</v>
      </c>
      <c r="AZ25" s="392"/>
      <c r="BA25" s="392"/>
      <c r="BB25" s="392"/>
      <c r="BC25" s="392"/>
      <c r="BD25" s="392"/>
      <c r="BE25" s="392"/>
      <c r="BF25" s="392"/>
      <c r="BG25" s="392"/>
      <c r="BH25" s="392"/>
      <c r="BI25" s="392"/>
      <c r="BJ25" s="392"/>
      <c r="BK25" s="392"/>
      <c r="BL25" s="392"/>
      <c r="BM25" s="393"/>
      <c r="BN25" s="394">
        <v>588379</v>
      </c>
      <c r="BO25" s="395"/>
      <c r="BP25" s="395"/>
      <c r="BQ25" s="395"/>
      <c r="BR25" s="395"/>
      <c r="BS25" s="395"/>
      <c r="BT25" s="395"/>
      <c r="BU25" s="396"/>
      <c r="BV25" s="394">
        <v>1081465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183</v>
      </c>
      <c r="F26" s="461"/>
      <c r="G26" s="461"/>
      <c r="H26" s="461"/>
      <c r="I26" s="461"/>
      <c r="J26" s="461"/>
      <c r="K26" s="462"/>
      <c r="L26" s="482">
        <v>1</v>
      </c>
      <c r="M26" s="483"/>
      <c r="N26" s="483"/>
      <c r="O26" s="483"/>
      <c r="P26" s="525"/>
      <c r="Q26" s="482">
        <v>6230</v>
      </c>
      <c r="R26" s="483"/>
      <c r="S26" s="483"/>
      <c r="T26" s="483"/>
      <c r="U26" s="483"/>
      <c r="V26" s="525"/>
      <c r="W26" s="584"/>
      <c r="X26" s="572"/>
      <c r="Y26" s="573"/>
      <c r="Z26" s="481" t="s">
        <v>184</v>
      </c>
      <c r="AA26" s="594"/>
      <c r="AB26" s="594"/>
      <c r="AC26" s="594"/>
      <c r="AD26" s="594"/>
      <c r="AE26" s="594"/>
      <c r="AF26" s="594"/>
      <c r="AG26" s="595"/>
      <c r="AH26" s="482">
        <v>7</v>
      </c>
      <c r="AI26" s="483"/>
      <c r="AJ26" s="483"/>
      <c r="AK26" s="483"/>
      <c r="AL26" s="525"/>
      <c r="AM26" s="482">
        <v>18865</v>
      </c>
      <c r="AN26" s="483"/>
      <c r="AO26" s="483"/>
      <c r="AP26" s="483"/>
      <c r="AQ26" s="483"/>
      <c r="AR26" s="525"/>
      <c r="AS26" s="482">
        <v>2695</v>
      </c>
      <c r="AT26" s="483"/>
      <c r="AU26" s="483"/>
      <c r="AV26" s="483"/>
      <c r="AW26" s="483"/>
      <c r="AX26" s="484"/>
      <c r="AY26" s="434" t="s">
        <v>185</v>
      </c>
      <c r="AZ26" s="435"/>
      <c r="BA26" s="435"/>
      <c r="BB26" s="435"/>
      <c r="BC26" s="435"/>
      <c r="BD26" s="435"/>
      <c r="BE26" s="435"/>
      <c r="BF26" s="435"/>
      <c r="BG26" s="435"/>
      <c r="BH26" s="435"/>
      <c r="BI26" s="435"/>
      <c r="BJ26" s="435"/>
      <c r="BK26" s="435"/>
      <c r="BL26" s="435"/>
      <c r="BM26" s="436"/>
      <c r="BN26" s="431" t="s">
        <v>181</v>
      </c>
      <c r="BO26" s="432"/>
      <c r="BP26" s="432"/>
      <c r="BQ26" s="432"/>
      <c r="BR26" s="432"/>
      <c r="BS26" s="432"/>
      <c r="BT26" s="432"/>
      <c r="BU26" s="433"/>
      <c r="BV26" s="431" t="s">
        <v>180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186</v>
      </c>
      <c r="F27" s="461"/>
      <c r="G27" s="461"/>
      <c r="H27" s="461"/>
      <c r="I27" s="461"/>
      <c r="J27" s="461"/>
      <c r="K27" s="462"/>
      <c r="L27" s="482">
        <v>1</v>
      </c>
      <c r="M27" s="483"/>
      <c r="N27" s="483"/>
      <c r="O27" s="483"/>
      <c r="P27" s="525"/>
      <c r="Q27" s="482">
        <v>3650</v>
      </c>
      <c r="R27" s="483"/>
      <c r="S27" s="483"/>
      <c r="T27" s="483"/>
      <c r="U27" s="483"/>
      <c r="V27" s="525"/>
      <c r="W27" s="584"/>
      <c r="X27" s="572"/>
      <c r="Y27" s="573"/>
      <c r="Z27" s="481" t="s">
        <v>187</v>
      </c>
      <c r="AA27" s="461"/>
      <c r="AB27" s="461"/>
      <c r="AC27" s="461"/>
      <c r="AD27" s="461"/>
      <c r="AE27" s="461"/>
      <c r="AF27" s="461"/>
      <c r="AG27" s="462"/>
      <c r="AH27" s="482" t="s">
        <v>181</v>
      </c>
      <c r="AI27" s="483"/>
      <c r="AJ27" s="483"/>
      <c r="AK27" s="483"/>
      <c r="AL27" s="525"/>
      <c r="AM27" s="482" t="s">
        <v>181</v>
      </c>
      <c r="AN27" s="483"/>
      <c r="AO27" s="483"/>
      <c r="AP27" s="483"/>
      <c r="AQ27" s="483"/>
      <c r="AR27" s="525"/>
      <c r="AS27" s="482" t="s">
        <v>142</v>
      </c>
      <c r="AT27" s="483"/>
      <c r="AU27" s="483"/>
      <c r="AV27" s="483"/>
      <c r="AW27" s="483"/>
      <c r="AX27" s="484"/>
      <c r="AY27" s="526" t="s">
        <v>188</v>
      </c>
      <c r="AZ27" s="527"/>
      <c r="BA27" s="527"/>
      <c r="BB27" s="527"/>
      <c r="BC27" s="527"/>
      <c r="BD27" s="527"/>
      <c r="BE27" s="527"/>
      <c r="BF27" s="527"/>
      <c r="BG27" s="527"/>
      <c r="BH27" s="527"/>
      <c r="BI27" s="527"/>
      <c r="BJ27" s="527"/>
      <c r="BK27" s="527"/>
      <c r="BL27" s="527"/>
      <c r="BM27" s="528"/>
      <c r="BN27" s="607">
        <v>178062</v>
      </c>
      <c r="BO27" s="608"/>
      <c r="BP27" s="608"/>
      <c r="BQ27" s="608"/>
      <c r="BR27" s="608"/>
      <c r="BS27" s="608"/>
      <c r="BT27" s="608"/>
      <c r="BU27" s="609"/>
      <c r="BV27" s="607">
        <v>177943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189</v>
      </c>
      <c r="F28" s="461"/>
      <c r="G28" s="461"/>
      <c r="H28" s="461"/>
      <c r="I28" s="461"/>
      <c r="J28" s="461"/>
      <c r="K28" s="462"/>
      <c r="L28" s="482">
        <v>1</v>
      </c>
      <c r="M28" s="483"/>
      <c r="N28" s="483"/>
      <c r="O28" s="483"/>
      <c r="P28" s="525"/>
      <c r="Q28" s="482">
        <v>2960</v>
      </c>
      <c r="R28" s="483"/>
      <c r="S28" s="483"/>
      <c r="T28" s="483"/>
      <c r="U28" s="483"/>
      <c r="V28" s="525"/>
      <c r="W28" s="584"/>
      <c r="X28" s="572"/>
      <c r="Y28" s="573"/>
      <c r="Z28" s="481" t="s">
        <v>190</v>
      </c>
      <c r="AA28" s="461"/>
      <c r="AB28" s="461"/>
      <c r="AC28" s="461"/>
      <c r="AD28" s="461"/>
      <c r="AE28" s="461"/>
      <c r="AF28" s="461"/>
      <c r="AG28" s="462"/>
      <c r="AH28" s="482" t="s">
        <v>181</v>
      </c>
      <c r="AI28" s="483"/>
      <c r="AJ28" s="483"/>
      <c r="AK28" s="483"/>
      <c r="AL28" s="525"/>
      <c r="AM28" s="482" t="s">
        <v>181</v>
      </c>
      <c r="AN28" s="483"/>
      <c r="AO28" s="483"/>
      <c r="AP28" s="483"/>
      <c r="AQ28" s="483"/>
      <c r="AR28" s="525"/>
      <c r="AS28" s="482" t="s">
        <v>131</v>
      </c>
      <c r="AT28" s="483"/>
      <c r="AU28" s="483"/>
      <c r="AV28" s="483"/>
      <c r="AW28" s="483"/>
      <c r="AX28" s="484"/>
      <c r="AY28" s="610" t="s">
        <v>191</v>
      </c>
      <c r="AZ28" s="611"/>
      <c r="BA28" s="611"/>
      <c r="BB28" s="612"/>
      <c r="BC28" s="391" t="s">
        <v>48</v>
      </c>
      <c r="BD28" s="392"/>
      <c r="BE28" s="392"/>
      <c r="BF28" s="392"/>
      <c r="BG28" s="392"/>
      <c r="BH28" s="392"/>
      <c r="BI28" s="392"/>
      <c r="BJ28" s="392"/>
      <c r="BK28" s="392"/>
      <c r="BL28" s="392"/>
      <c r="BM28" s="393"/>
      <c r="BN28" s="394">
        <v>4887921</v>
      </c>
      <c r="BO28" s="395"/>
      <c r="BP28" s="395"/>
      <c r="BQ28" s="395"/>
      <c r="BR28" s="395"/>
      <c r="BS28" s="395"/>
      <c r="BT28" s="395"/>
      <c r="BU28" s="396"/>
      <c r="BV28" s="394">
        <v>4913461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192</v>
      </c>
      <c r="F29" s="461"/>
      <c r="G29" s="461"/>
      <c r="H29" s="461"/>
      <c r="I29" s="461"/>
      <c r="J29" s="461"/>
      <c r="K29" s="462"/>
      <c r="L29" s="482">
        <v>14</v>
      </c>
      <c r="M29" s="483"/>
      <c r="N29" s="483"/>
      <c r="O29" s="483"/>
      <c r="P29" s="525"/>
      <c r="Q29" s="482">
        <v>2610</v>
      </c>
      <c r="R29" s="483"/>
      <c r="S29" s="483"/>
      <c r="T29" s="483"/>
      <c r="U29" s="483"/>
      <c r="V29" s="525"/>
      <c r="W29" s="585"/>
      <c r="X29" s="586"/>
      <c r="Y29" s="587"/>
      <c r="Z29" s="481" t="s">
        <v>193</v>
      </c>
      <c r="AA29" s="461"/>
      <c r="AB29" s="461"/>
      <c r="AC29" s="461"/>
      <c r="AD29" s="461"/>
      <c r="AE29" s="461"/>
      <c r="AF29" s="461"/>
      <c r="AG29" s="462"/>
      <c r="AH29" s="482">
        <v>255</v>
      </c>
      <c r="AI29" s="483"/>
      <c r="AJ29" s="483"/>
      <c r="AK29" s="483"/>
      <c r="AL29" s="525"/>
      <c r="AM29" s="482">
        <v>755820</v>
      </c>
      <c r="AN29" s="483"/>
      <c r="AO29" s="483"/>
      <c r="AP29" s="483"/>
      <c r="AQ29" s="483"/>
      <c r="AR29" s="525"/>
      <c r="AS29" s="482">
        <v>2964</v>
      </c>
      <c r="AT29" s="483"/>
      <c r="AU29" s="483"/>
      <c r="AV29" s="483"/>
      <c r="AW29" s="483"/>
      <c r="AX29" s="484"/>
      <c r="AY29" s="613"/>
      <c r="AZ29" s="614"/>
      <c r="BA29" s="614"/>
      <c r="BB29" s="615"/>
      <c r="BC29" s="465" t="s">
        <v>194</v>
      </c>
      <c r="BD29" s="466"/>
      <c r="BE29" s="466"/>
      <c r="BF29" s="466"/>
      <c r="BG29" s="466"/>
      <c r="BH29" s="466"/>
      <c r="BI29" s="466"/>
      <c r="BJ29" s="466"/>
      <c r="BK29" s="466"/>
      <c r="BL29" s="466"/>
      <c r="BM29" s="467"/>
      <c r="BN29" s="431">
        <v>89692</v>
      </c>
      <c r="BO29" s="432"/>
      <c r="BP29" s="432"/>
      <c r="BQ29" s="432"/>
      <c r="BR29" s="432"/>
      <c r="BS29" s="432"/>
      <c r="BT29" s="432"/>
      <c r="BU29" s="433"/>
      <c r="BV29" s="431">
        <v>89448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195</v>
      </c>
      <c r="X30" s="592"/>
      <c r="Y30" s="592"/>
      <c r="Z30" s="592"/>
      <c r="AA30" s="592"/>
      <c r="AB30" s="592"/>
      <c r="AC30" s="592"/>
      <c r="AD30" s="592"/>
      <c r="AE30" s="592"/>
      <c r="AF30" s="592"/>
      <c r="AG30" s="593"/>
      <c r="AH30" s="550">
        <v>96.8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3034294</v>
      </c>
      <c r="BO30" s="608"/>
      <c r="BP30" s="608"/>
      <c r="BQ30" s="608"/>
      <c r="BR30" s="608"/>
      <c r="BS30" s="608"/>
      <c r="BT30" s="608"/>
      <c r="BU30" s="609"/>
      <c r="BV30" s="607">
        <v>3226177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202</v>
      </c>
      <c r="D33" s="455"/>
      <c r="E33" s="420" t="s">
        <v>203</v>
      </c>
      <c r="F33" s="420"/>
      <c r="G33" s="420"/>
      <c r="H33" s="420"/>
      <c r="I33" s="420"/>
      <c r="J33" s="420"/>
      <c r="K33" s="420"/>
      <c r="L33" s="420"/>
      <c r="M33" s="420"/>
      <c r="N33" s="420"/>
      <c r="O33" s="420"/>
      <c r="P33" s="420"/>
      <c r="Q33" s="420"/>
      <c r="R33" s="420"/>
      <c r="S33" s="420"/>
      <c r="T33" s="216"/>
      <c r="U33" s="455" t="s">
        <v>202</v>
      </c>
      <c r="V33" s="455"/>
      <c r="W33" s="420" t="s">
        <v>203</v>
      </c>
      <c r="X33" s="420"/>
      <c r="Y33" s="420"/>
      <c r="Z33" s="420"/>
      <c r="AA33" s="420"/>
      <c r="AB33" s="420"/>
      <c r="AC33" s="420"/>
      <c r="AD33" s="420"/>
      <c r="AE33" s="420"/>
      <c r="AF33" s="420"/>
      <c r="AG33" s="420"/>
      <c r="AH33" s="420"/>
      <c r="AI33" s="420"/>
      <c r="AJ33" s="420"/>
      <c r="AK33" s="420"/>
      <c r="AL33" s="216"/>
      <c r="AM33" s="455" t="s">
        <v>202</v>
      </c>
      <c r="AN33" s="455"/>
      <c r="AO33" s="420" t="s">
        <v>203</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202</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軽井沢町国民健康保険事業勘定特別会計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IF('各会計、関係団体の財政状況及び健全化判断比率'!B33="","",'各会計、関係団体の財政状況及び健全化判断比率'!B33)</f>
        <v>軽井沢町水道事業会計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IF('各会計、関係団体の財政状況及び健全化判断比率'!B35="","",'各会計、関係団体の財政状況及び健全化判断比率'!B35)</f>
        <v>軽井沢町公共下水道事業特別会計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佐久広域連合　一般会計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軽井沢町振興公社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軽井沢町介護保険特別会計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IF('各会計、関係団体の財政状況及び健全化判断比率'!B34="","",'各会計、関係団体の財政状況及び健全化判断比率'!B34)</f>
        <v>軽井沢町国民健康保険軽井沢病院事業会計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IF('各会計、関係団体の財政状況及び健全化判断比率'!B36="","",'各会計、関係団体の財政状況及び健全化判断比率'!B36)</f>
        <v>軽井沢町農業集落排水事業特別会計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佐久広域連合　消防特別会計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軽井沢町駐車場特別会計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佐久広域連合　養護老人ホーム特別会計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軽井沢町訪問看護事業特別会計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佐久広域連合　救護施設特別会計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軽井沢町後期高齢者医療特別会計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佐久広域連合　食肉流通センター特別会計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浅麓環境施設組合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佐久市・軽井沢町清掃施設組合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長野県市町村総合事務組合　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長野県市町村総合事務組合　非常勤職員公務災害補償特別会計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北佐久郡老人福祉施設組合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jnz8JGE/A0Je5QRrt9fAJkLSgohYW96j51/VdArycsgI7QPiOwBuxZvnK0XxP7i4IenAkv1KVtWRNL/1x0tsUg==" saltValue="SYWaipq8No6xErvmd9rr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578</v>
      </c>
      <c r="D34" s="1212"/>
      <c r="E34" s="1213"/>
      <c r="F34" s="32">
        <v>12.6</v>
      </c>
      <c r="G34" s="33">
        <v>7.97</v>
      </c>
      <c r="H34" s="33">
        <v>9.5500000000000007</v>
      </c>
      <c r="I34" s="33">
        <v>11.27</v>
      </c>
      <c r="J34" s="34">
        <v>12.64</v>
      </c>
      <c r="K34" s="22"/>
      <c r="L34" s="22"/>
      <c r="M34" s="22"/>
      <c r="N34" s="22"/>
      <c r="O34" s="22"/>
      <c r="P34" s="22"/>
    </row>
    <row r="35" spans="1:16" ht="39" customHeight="1" x14ac:dyDescent="0.15">
      <c r="A35" s="22"/>
      <c r="B35" s="35"/>
      <c r="C35" s="1206" t="s">
        <v>579</v>
      </c>
      <c r="D35" s="1207"/>
      <c r="E35" s="1208"/>
      <c r="F35" s="36">
        <v>13.8</v>
      </c>
      <c r="G35" s="37">
        <v>13.1</v>
      </c>
      <c r="H35" s="37">
        <v>13.49</v>
      </c>
      <c r="I35" s="37">
        <v>9.5500000000000007</v>
      </c>
      <c r="J35" s="38">
        <v>10.36</v>
      </c>
      <c r="K35" s="22"/>
      <c r="L35" s="22"/>
      <c r="M35" s="22"/>
      <c r="N35" s="22"/>
      <c r="O35" s="22"/>
      <c r="P35" s="22"/>
    </row>
    <row r="36" spans="1:16" ht="39" customHeight="1" x14ac:dyDescent="0.15">
      <c r="A36" s="22"/>
      <c r="B36" s="35"/>
      <c r="C36" s="1206" t="s">
        <v>580</v>
      </c>
      <c r="D36" s="1207"/>
      <c r="E36" s="1208"/>
      <c r="F36" s="36">
        <v>5.68</v>
      </c>
      <c r="G36" s="37">
        <v>4.66</v>
      </c>
      <c r="H36" s="37">
        <v>5.35</v>
      </c>
      <c r="I36" s="37">
        <v>4.63</v>
      </c>
      <c r="J36" s="38">
        <v>2.0699999999999998</v>
      </c>
      <c r="K36" s="22"/>
      <c r="L36" s="22"/>
      <c r="M36" s="22"/>
      <c r="N36" s="22"/>
      <c r="O36" s="22"/>
      <c r="P36" s="22"/>
    </row>
    <row r="37" spans="1:16" ht="39" customHeight="1" x14ac:dyDescent="0.15">
      <c r="A37" s="22"/>
      <c r="B37" s="35"/>
      <c r="C37" s="1206" t="s">
        <v>581</v>
      </c>
      <c r="D37" s="1207"/>
      <c r="E37" s="1208"/>
      <c r="F37" s="36">
        <v>1.05</v>
      </c>
      <c r="G37" s="37">
        <v>1.06</v>
      </c>
      <c r="H37" s="37">
        <v>0.81</v>
      </c>
      <c r="I37" s="37">
        <v>0.63</v>
      </c>
      <c r="J37" s="38">
        <v>1.43</v>
      </c>
      <c r="K37" s="22"/>
      <c r="L37" s="22"/>
      <c r="M37" s="22"/>
      <c r="N37" s="22"/>
      <c r="O37" s="22"/>
      <c r="P37" s="22"/>
    </row>
    <row r="38" spans="1:16" ht="39" customHeight="1" x14ac:dyDescent="0.15">
      <c r="A38" s="22"/>
      <c r="B38" s="35"/>
      <c r="C38" s="1206" t="s">
        <v>582</v>
      </c>
      <c r="D38" s="1207"/>
      <c r="E38" s="1208"/>
      <c r="F38" s="36">
        <v>0.4</v>
      </c>
      <c r="G38" s="37">
        <v>0.4</v>
      </c>
      <c r="H38" s="37">
        <v>0.45</v>
      </c>
      <c r="I38" s="37">
        <v>0.55000000000000004</v>
      </c>
      <c r="J38" s="38">
        <v>0.94</v>
      </c>
      <c r="K38" s="22"/>
      <c r="L38" s="22"/>
      <c r="M38" s="22"/>
      <c r="N38" s="22"/>
      <c r="O38" s="22"/>
      <c r="P38" s="22"/>
    </row>
    <row r="39" spans="1:16" ht="39" customHeight="1" x14ac:dyDescent="0.15">
      <c r="A39" s="22"/>
      <c r="B39" s="35"/>
      <c r="C39" s="1206" t="s">
        <v>583</v>
      </c>
      <c r="D39" s="1207"/>
      <c r="E39" s="1208"/>
      <c r="F39" s="36">
        <v>0.64</v>
      </c>
      <c r="G39" s="37">
        <v>0.41</v>
      </c>
      <c r="H39" s="37">
        <v>0.3</v>
      </c>
      <c r="I39" s="37">
        <v>0.11</v>
      </c>
      <c r="J39" s="38">
        <v>0.48</v>
      </c>
      <c r="K39" s="22"/>
      <c r="L39" s="22"/>
      <c r="M39" s="22"/>
      <c r="N39" s="22"/>
      <c r="O39" s="22"/>
      <c r="P39" s="22"/>
    </row>
    <row r="40" spans="1:16" ht="39" customHeight="1" x14ac:dyDescent="0.15">
      <c r="A40" s="22"/>
      <c r="B40" s="35"/>
      <c r="C40" s="1206" t="s">
        <v>584</v>
      </c>
      <c r="D40" s="1207"/>
      <c r="E40" s="1208"/>
      <c r="F40" s="36">
        <v>0.18</v>
      </c>
      <c r="G40" s="37">
        <v>0.13</v>
      </c>
      <c r="H40" s="37">
        <v>0.09</v>
      </c>
      <c r="I40" s="37">
        <v>0.09</v>
      </c>
      <c r="J40" s="38">
        <v>0.18</v>
      </c>
      <c r="K40" s="22"/>
      <c r="L40" s="22"/>
      <c r="M40" s="22"/>
      <c r="N40" s="22"/>
      <c r="O40" s="22"/>
      <c r="P40" s="22"/>
    </row>
    <row r="41" spans="1:16" ht="39" customHeight="1" x14ac:dyDescent="0.15">
      <c r="A41" s="22"/>
      <c r="B41" s="35"/>
      <c r="C41" s="1206" t="s">
        <v>585</v>
      </c>
      <c r="D41" s="1207"/>
      <c r="E41" s="1208"/>
      <c r="F41" s="36">
        <v>0.08</v>
      </c>
      <c r="G41" s="37">
        <v>0.02</v>
      </c>
      <c r="H41" s="37">
        <v>0.06</v>
      </c>
      <c r="I41" s="37">
        <v>0.05</v>
      </c>
      <c r="J41" s="38">
        <v>7.0000000000000007E-2</v>
      </c>
      <c r="K41" s="22"/>
      <c r="L41" s="22"/>
      <c r="M41" s="22"/>
      <c r="N41" s="22"/>
      <c r="O41" s="22"/>
      <c r="P41" s="22"/>
    </row>
    <row r="42" spans="1:16" ht="39" customHeight="1" x14ac:dyDescent="0.15">
      <c r="A42" s="22"/>
      <c r="B42" s="39"/>
      <c r="C42" s="1206" t="s">
        <v>586</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587</v>
      </c>
      <c r="D43" s="1210"/>
      <c r="E43" s="1211"/>
      <c r="F43" s="41">
        <v>0.49</v>
      </c>
      <c r="G43" s="42">
        <v>0.41</v>
      </c>
      <c r="H43" s="42">
        <v>0.34</v>
      </c>
      <c r="I43" s="42">
        <v>0.26</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pwO6Yr2KyGID31yQj+Y3OEoXfh4lbO5qO8w443NExwKAY0J/xyf5HRIV4Xd1Ua8DPxfwI7AkDc7YupRnPO6w==" saltValue="MhtyXxUgHUQo3MVaEAZS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427</v>
      </c>
      <c r="L45" s="60">
        <v>460</v>
      </c>
      <c r="M45" s="60">
        <v>474</v>
      </c>
      <c r="N45" s="60">
        <v>490</v>
      </c>
      <c r="O45" s="61">
        <v>470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529</v>
      </c>
      <c r="L46" s="64" t="s">
        <v>529</v>
      </c>
      <c r="M46" s="64" t="s">
        <v>529</v>
      </c>
      <c r="N46" s="64" t="s">
        <v>529</v>
      </c>
      <c r="O46" s="65" t="s">
        <v>529</v>
      </c>
      <c r="P46" s="48"/>
      <c r="Q46" s="48"/>
      <c r="R46" s="48"/>
      <c r="S46" s="48"/>
      <c r="T46" s="48"/>
      <c r="U46" s="48"/>
    </row>
    <row r="47" spans="1:21" ht="30.75" customHeight="1" x14ac:dyDescent="0.15">
      <c r="A47" s="48"/>
      <c r="B47" s="1216"/>
      <c r="C47" s="1217"/>
      <c r="D47" s="62"/>
      <c r="E47" s="1222" t="s">
        <v>14</v>
      </c>
      <c r="F47" s="1222"/>
      <c r="G47" s="1222"/>
      <c r="H47" s="1222"/>
      <c r="I47" s="1222"/>
      <c r="J47" s="1223"/>
      <c r="K47" s="63">
        <v>13</v>
      </c>
      <c r="L47" s="64">
        <v>10</v>
      </c>
      <c r="M47" s="64">
        <v>7</v>
      </c>
      <c r="N47" s="64">
        <v>3</v>
      </c>
      <c r="O47" s="65" t="s">
        <v>529</v>
      </c>
      <c r="P47" s="48"/>
      <c r="Q47" s="48"/>
      <c r="R47" s="48"/>
      <c r="S47" s="48"/>
      <c r="T47" s="48"/>
      <c r="U47" s="48"/>
    </row>
    <row r="48" spans="1:21" ht="30.75" customHeight="1" x14ac:dyDescent="0.15">
      <c r="A48" s="48"/>
      <c r="B48" s="1216"/>
      <c r="C48" s="1217"/>
      <c r="D48" s="62"/>
      <c r="E48" s="1222" t="s">
        <v>15</v>
      </c>
      <c r="F48" s="1222"/>
      <c r="G48" s="1222"/>
      <c r="H48" s="1222"/>
      <c r="I48" s="1222"/>
      <c r="J48" s="1223"/>
      <c r="K48" s="63">
        <v>326</v>
      </c>
      <c r="L48" s="64">
        <v>382</v>
      </c>
      <c r="M48" s="64">
        <v>389</v>
      </c>
      <c r="N48" s="64">
        <v>349</v>
      </c>
      <c r="O48" s="65">
        <v>339</v>
      </c>
      <c r="P48" s="48"/>
      <c r="Q48" s="48"/>
      <c r="R48" s="48"/>
      <c r="S48" s="48"/>
      <c r="T48" s="48"/>
      <c r="U48" s="48"/>
    </row>
    <row r="49" spans="1:21" ht="30.75" customHeight="1" x14ac:dyDescent="0.15">
      <c r="A49" s="48"/>
      <c r="B49" s="1216"/>
      <c r="C49" s="1217"/>
      <c r="D49" s="62"/>
      <c r="E49" s="1222" t="s">
        <v>16</v>
      </c>
      <c r="F49" s="1222"/>
      <c r="G49" s="1222"/>
      <c r="H49" s="1222"/>
      <c r="I49" s="1222"/>
      <c r="J49" s="1223"/>
      <c r="K49" s="63">
        <v>82</v>
      </c>
      <c r="L49" s="64">
        <v>83</v>
      </c>
      <c r="M49" s="64">
        <v>77</v>
      </c>
      <c r="N49" s="64">
        <v>58</v>
      </c>
      <c r="O49" s="65">
        <v>98</v>
      </c>
      <c r="P49" s="48"/>
      <c r="Q49" s="48"/>
      <c r="R49" s="48"/>
      <c r="S49" s="48"/>
      <c r="T49" s="48"/>
      <c r="U49" s="48"/>
    </row>
    <row r="50" spans="1:21" ht="30.75" customHeight="1" x14ac:dyDescent="0.15">
      <c r="A50" s="48"/>
      <c r="B50" s="1216"/>
      <c r="C50" s="1217"/>
      <c r="D50" s="62"/>
      <c r="E50" s="1222" t="s">
        <v>17</v>
      </c>
      <c r="F50" s="1222"/>
      <c r="G50" s="1222"/>
      <c r="H50" s="1222"/>
      <c r="I50" s="1222"/>
      <c r="J50" s="1223"/>
      <c r="K50" s="63">
        <v>0</v>
      </c>
      <c r="L50" s="64">
        <v>0</v>
      </c>
      <c r="M50" s="64">
        <v>0</v>
      </c>
      <c r="N50" s="64">
        <v>0</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529</v>
      </c>
      <c r="L51" s="64" t="s">
        <v>529</v>
      </c>
      <c r="M51" s="64" t="s">
        <v>529</v>
      </c>
      <c r="N51" s="64" t="s">
        <v>529</v>
      </c>
      <c r="O51" s="65" t="s">
        <v>529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816</v>
      </c>
      <c r="L52" s="64">
        <v>816</v>
      </c>
      <c r="M52" s="64">
        <v>826</v>
      </c>
      <c r="N52" s="64">
        <v>801</v>
      </c>
      <c r="O52" s="65">
        <v>700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32</v>
      </c>
      <c r="L53" s="69">
        <v>119</v>
      </c>
      <c r="M53" s="69">
        <v>121</v>
      </c>
      <c r="N53" s="69">
        <v>99</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30" t="s">
        <v>25</v>
      </c>
      <c r="C57" s="1231"/>
      <c r="D57" s="1234" t="s">
        <v>26</v>
      </c>
      <c r="E57" s="1235"/>
      <c r="F57" s="1235"/>
      <c r="G57" s="1235"/>
      <c r="H57" s="1235"/>
      <c r="I57" s="1235"/>
      <c r="J57" s="1236"/>
      <c r="K57" s="83">
        <v>200</v>
      </c>
      <c r="L57" s="84">
        <v>280</v>
      </c>
      <c r="M57" s="84">
        <v>240</v>
      </c>
      <c r="N57" s="84">
        <v>180</v>
      </c>
      <c r="O57" s="85">
        <v>100</v>
      </c>
    </row>
    <row r="58" spans="1:21" ht="31.5" customHeight="1" thickBot="1" x14ac:dyDescent="0.2">
      <c r="B58" s="1232"/>
      <c r="C58" s="1233"/>
      <c r="D58" s="1237" t="s">
        <v>27</v>
      </c>
      <c r="E58" s="1238"/>
      <c r="F58" s="1238"/>
      <c r="G58" s="1238"/>
      <c r="H58" s="1238"/>
      <c r="I58" s="1238"/>
      <c r="J58" s="1239"/>
      <c r="K58" s="86">
        <v>100</v>
      </c>
      <c r="L58" s="87">
        <v>80</v>
      </c>
      <c r="M58" s="87">
        <v>60</v>
      </c>
      <c r="N58" s="87">
        <v>40</v>
      </c>
      <c r="O58" s="88">
        <v>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9kvETHGQ//QAVMIlcpUWdRO0fDlPPbUoGs1G5aB0PVi9uM7Xur+IqtSfVEaQ6dUMajWE+9nBAtvQbhcjbH6Gw==" saltValue="JxwnmYmue0em7FSfOHFJ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40" t="s">
        <v>30</v>
      </c>
      <c r="C41" s="1241"/>
      <c r="D41" s="102"/>
      <c r="E41" s="1246" t="s">
        <v>31</v>
      </c>
      <c r="F41" s="1246"/>
      <c r="G41" s="1246"/>
      <c r="H41" s="1247"/>
      <c r="I41" s="103">
        <v>4476</v>
      </c>
      <c r="J41" s="104">
        <v>3818</v>
      </c>
      <c r="K41" s="104">
        <v>3521</v>
      </c>
      <c r="L41" s="104">
        <v>2963</v>
      </c>
      <c r="M41" s="105">
        <v>2420</v>
      </c>
    </row>
    <row r="42" spans="2:13" ht="27.75" customHeight="1" x14ac:dyDescent="0.15">
      <c r="B42" s="1242"/>
      <c r="C42" s="1243"/>
      <c r="D42" s="106"/>
      <c r="E42" s="1248" t="s">
        <v>32</v>
      </c>
      <c r="F42" s="1248"/>
      <c r="G42" s="1248"/>
      <c r="H42" s="1249"/>
      <c r="I42" s="107">
        <v>2</v>
      </c>
      <c r="J42" s="108" t="s">
        <v>529</v>
      </c>
      <c r="K42" s="108" t="s">
        <v>529</v>
      </c>
      <c r="L42" s="108" t="s">
        <v>529</v>
      </c>
      <c r="M42" s="109" t="s">
        <v>529</v>
      </c>
    </row>
    <row r="43" spans="2:13" ht="27.75" customHeight="1" x14ac:dyDescent="0.15">
      <c r="B43" s="1242"/>
      <c r="C43" s="1243"/>
      <c r="D43" s="106"/>
      <c r="E43" s="1248" t="s">
        <v>33</v>
      </c>
      <c r="F43" s="1248"/>
      <c r="G43" s="1248"/>
      <c r="H43" s="1249"/>
      <c r="I43" s="107">
        <v>3307</v>
      </c>
      <c r="J43" s="108">
        <v>2750</v>
      </c>
      <c r="K43" s="108">
        <v>2584</v>
      </c>
      <c r="L43" s="108">
        <v>2451</v>
      </c>
      <c r="M43" s="109">
        <v>2204</v>
      </c>
    </row>
    <row r="44" spans="2:13" ht="27.75" customHeight="1" x14ac:dyDescent="0.15">
      <c r="B44" s="1242"/>
      <c r="C44" s="1243"/>
      <c r="D44" s="106"/>
      <c r="E44" s="1248" t="s">
        <v>34</v>
      </c>
      <c r="F44" s="1248"/>
      <c r="G44" s="1248"/>
      <c r="H44" s="1249"/>
      <c r="I44" s="107">
        <v>333</v>
      </c>
      <c r="J44" s="108">
        <v>353</v>
      </c>
      <c r="K44" s="108">
        <v>450</v>
      </c>
      <c r="L44" s="108">
        <v>1161</v>
      </c>
      <c r="M44" s="109">
        <v>1423</v>
      </c>
    </row>
    <row r="45" spans="2:13" ht="27.75" customHeight="1" x14ac:dyDescent="0.15">
      <c r="B45" s="1242"/>
      <c r="C45" s="1243"/>
      <c r="D45" s="106"/>
      <c r="E45" s="1248" t="s">
        <v>35</v>
      </c>
      <c r="F45" s="1248"/>
      <c r="G45" s="1248"/>
      <c r="H45" s="1249"/>
      <c r="I45" s="107">
        <v>1185</v>
      </c>
      <c r="J45" s="108">
        <v>1694</v>
      </c>
      <c r="K45" s="108">
        <v>1683</v>
      </c>
      <c r="L45" s="108">
        <v>1544</v>
      </c>
      <c r="M45" s="109">
        <v>1603</v>
      </c>
    </row>
    <row r="46" spans="2:13" ht="27.75" customHeight="1" x14ac:dyDescent="0.15">
      <c r="B46" s="1242"/>
      <c r="C46" s="1243"/>
      <c r="D46" s="110"/>
      <c r="E46" s="1248" t="s">
        <v>36</v>
      </c>
      <c r="F46" s="1248"/>
      <c r="G46" s="1248"/>
      <c r="H46" s="1249"/>
      <c r="I46" s="107" t="s">
        <v>529</v>
      </c>
      <c r="J46" s="108" t="s">
        <v>529</v>
      </c>
      <c r="K46" s="108" t="s">
        <v>529</v>
      </c>
      <c r="L46" s="108" t="s">
        <v>529</v>
      </c>
      <c r="M46" s="109" t="s">
        <v>529</v>
      </c>
    </row>
    <row r="47" spans="2:13" ht="27.75" customHeight="1" x14ac:dyDescent="0.15">
      <c r="B47" s="1242"/>
      <c r="C47" s="1243"/>
      <c r="D47" s="111"/>
      <c r="E47" s="1250" t="s">
        <v>37</v>
      </c>
      <c r="F47" s="1251"/>
      <c r="G47" s="1251"/>
      <c r="H47" s="1252"/>
      <c r="I47" s="107" t="s">
        <v>529</v>
      </c>
      <c r="J47" s="108" t="s">
        <v>529</v>
      </c>
      <c r="K47" s="108" t="s">
        <v>529</v>
      </c>
      <c r="L47" s="108" t="s">
        <v>529</v>
      </c>
      <c r="M47" s="109" t="s">
        <v>529</v>
      </c>
    </row>
    <row r="48" spans="2:13" ht="27.75" customHeight="1" x14ac:dyDescent="0.15">
      <c r="B48" s="1242"/>
      <c r="C48" s="1243"/>
      <c r="D48" s="106"/>
      <c r="E48" s="1248" t="s">
        <v>38</v>
      </c>
      <c r="F48" s="1248"/>
      <c r="G48" s="1248"/>
      <c r="H48" s="1249"/>
      <c r="I48" s="107" t="s">
        <v>529</v>
      </c>
      <c r="J48" s="108" t="s">
        <v>529</v>
      </c>
      <c r="K48" s="108" t="s">
        <v>529</v>
      </c>
      <c r="L48" s="108" t="s">
        <v>529</v>
      </c>
      <c r="M48" s="109" t="s">
        <v>529</v>
      </c>
    </row>
    <row r="49" spans="2:13" ht="27.75" customHeight="1" x14ac:dyDescent="0.15">
      <c r="B49" s="1244"/>
      <c r="C49" s="1245"/>
      <c r="D49" s="106"/>
      <c r="E49" s="1248" t="s">
        <v>39</v>
      </c>
      <c r="F49" s="1248"/>
      <c r="G49" s="1248"/>
      <c r="H49" s="1249"/>
      <c r="I49" s="107" t="s">
        <v>529</v>
      </c>
      <c r="J49" s="108" t="s">
        <v>529</v>
      </c>
      <c r="K49" s="108" t="s">
        <v>529</v>
      </c>
      <c r="L49" s="108" t="s">
        <v>529</v>
      </c>
      <c r="M49" s="109" t="s">
        <v>529</v>
      </c>
    </row>
    <row r="50" spans="2:13" ht="27.75" customHeight="1" x14ac:dyDescent="0.15">
      <c r="B50" s="1253" t="s">
        <v>40</v>
      </c>
      <c r="C50" s="1254"/>
      <c r="D50" s="112"/>
      <c r="E50" s="1248" t="s">
        <v>41</v>
      </c>
      <c r="F50" s="1248"/>
      <c r="G50" s="1248"/>
      <c r="H50" s="1249"/>
      <c r="I50" s="107">
        <v>6859</v>
      </c>
      <c r="J50" s="108">
        <v>7757</v>
      </c>
      <c r="K50" s="108">
        <v>8318</v>
      </c>
      <c r="L50" s="108">
        <v>9551</v>
      </c>
      <c r="M50" s="109">
        <v>9241</v>
      </c>
    </row>
    <row r="51" spans="2:13" ht="27.75" customHeight="1" x14ac:dyDescent="0.15">
      <c r="B51" s="1242"/>
      <c r="C51" s="1243"/>
      <c r="D51" s="106"/>
      <c r="E51" s="1248" t="s">
        <v>42</v>
      </c>
      <c r="F51" s="1248"/>
      <c r="G51" s="1248"/>
      <c r="H51" s="1249"/>
      <c r="I51" s="107">
        <v>2119</v>
      </c>
      <c r="J51" s="108">
        <v>2212</v>
      </c>
      <c r="K51" s="108">
        <v>1946</v>
      </c>
      <c r="L51" s="108">
        <v>1753</v>
      </c>
      <c r="M51" s="109">
        <v>1444</v>
      </c>
    </row>
    <row r="52" spans="2:13" ht="27.75" customHeight="1" x14ac:dyDescent="0.15">
      <c r="B52" s="1244"/>
      <c r="C52" s="1245"/>
      <c r="D52" s="106"/>
      <c r="E52" s="1248" t="s">
        <v>43</v>
      </c>
      <c r="F52" s="1248"/>
      <c r="G52" s="1248"/>
      <c r="H52" s="1249"/>
      <c r="I52" s="107">
        <v>4869</v>
      </c>
      <c r="J52" s="108">
        <v>3874</v>
      </c>
      <c r="K52" s="108">
        <v>3964</v>
      </c>
      <c r="L52" s="108">
        <v>3728</v>
      </c>
      <c r="M52" s="109">
        <v>3452</v>
      </c>
    </row>
    <row r="53" spans="2:13" ht="27.75" customHeight="1" thickBot="1" x14ac:dyDescent="0.2">
      <c r="B53" s="1255" t="s">
        <v>44</v>
      </c>
      <c r="C53" s="1256"/>
      <c r="D53" s="113"/>
      <c r="E53" s="1257" t="s">
        <v>45</v>
      </c>
      <c r="F53" s="1257"/>
      <c r="G53" s="1257"/>
      <c r="H53" s="1258"/>
      <c r="I53" s="114">
        <v>-4544</v>
      </c>
      <c r="J53" s="115">
        <v>-5228</v>
      </c>
      <c r="K53" s="115">
        <v>-5989</v>
      </c>
      <c r="L53" s="115">
        <v>-6913</v>
      </c>
      <c r="M53" s="116">
        <v>-6486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x9K1KsEAd8AdlC6AaG7TuTnnVVdVX9FcTHxb1z/L/aApwX4YcZYvJXsGfO/Bu8ppT6fIRi64b19BA5gsysrA==" saltValue="cy7xJ5e+Sb7HWGWrpW4S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4050</v>
      </c>
      <c r="G55" s="128">
        <v>4913</v>
      </c>
      <c r="H55" s="129">
        <v>4888</v>
      </c>
    </row>
    <row r="56" spans="2:8" ht="52.5" customHeight="1" x14ac:dyDescent="0.15">
      <c r="B56" s="130"/>
      <c r="C56" s="1269" t="s">
        <v>49</v>
      </c>
      <c r="D56" s="1269"/>
      <c r="E56" s="1270"/>
      <c r="F56" s="131">
        <v>89</v>
      </c>
      <c r="G56" s="131">
        <v>89</v>
      </c>
      <c r="H56" s="132">
        <v>90</v>
      </c>
    </row>
    <row r="57" spans="2:8" ht="53.25" customHeight="1" x14ac:dyDescent="0.15">
      <c r="B57" s="130"/>
      <c r="C57" s="1271" t="s">
        <v>50</v>
      </c>
      <c r="D57" s="1271"/>
      <c r="E57" s="1272"/>
      <c r="F57" s="133">
        <v>2906</v>
      </c>
      <c r="G57" s="133">
        <v>3226</v>
      </c>
      <c r="H57" s="134">
        <v>3034</v>
      </c>
    </row>
    <row r="58" spans="2:8" ht="45.75" customHeight="1" x14ac:dyDescent="0.15">
      <c r="B58" s="135"/>
      <c r="C58" s="1259" t="s">
        <v>594</v>
      </c>
      <c r="D58" s="1260"/>
      <c r="E58" s="1261"/>
      <c r="F58" s="136">
        <v>1202</v>
      </c>
      <c r="G58" s="136">
        <v>1503</v>
      </c>
      <c r="H58" s="137">
        <v>1504</v>
      </c>
    </row>
    <row r="59" spans="2:8" ht="45.75" customHeight="1" x14ac:dyDescent="0.15">
      <c r="B59" s="135"/>
      <c r="C59" s="1259" t="s">
        <v>595</v>
      </c>
      <c r="D59" s="1260"/>
      <c r="E59" s="1261"/>
      <c r="F59" s="136">
        <v>832</v>
      </c>
      <c r="G59" s="136">
        <v>833</v>
      </c>
      <c r="H59" s="137">
        <v>534</v>
      </c>
    </row>
    <row r="60" spans="2:8" ht="45.75" customHeight="1" x14ac:dyDescent="0.15">
      <c r="B60" s="135"/>
      <c r="C60" s="1259" t="s">
        <v>596</v>
      </c>
      <c r="D60" s="1260"/>
      <c r="E60" s="1261"/>
      <c r="F60" s="136">
        <v>371</v>
      </c>
      <c r="G60" s="136">
        <v>386</v>
      </c>
      <c r="H60" s="137">
        <v>380</v>
      </c>
    </row>
    <row r="61" spans="2:8" ht="45.75" customHeight="1" x14ac:dyDescent="0.15">
      <c r="B61" s="135"/>
      <c r="C61" s="1259" t="s">
        <v>597</v>
      </c>
      <c r="D61" s="1260"/>
      <c r="E61" s="1261"/>
      <c r="F61" s="136">
        <v>189</v>
      </c>
      <c r="G61" s="136">
        <v>189</v>
      </c>
      <c r="H61" s="137">
        <v>189</v>
      </c>
    </row>
    <row r="62" spans="2:8" ht="45.75" customHeight="1" thickBot="1" x14ac:dyDescent="0.2">
      <c r="B62" s="138"/>
      <c r="C62" s="1262" t="s">
        <v>598</v>
      </c>
      <c r="D62" s="1263"/>
      <c r="E62" s="1264"/>
      <c r="F62" s="139">
        <v>184</v>
      </c>
      <c r="G62" s="139">
        <v>185</v>
      </c>
      <c r="H62" s="140">
        <v>285</v>
      </c>
    </row>
    <row r="63" spans="2:8" ht="52.5" customHeight="1" thickBot="1" x14ac:dyDescent="0.2">
      <c r="B63" s="141"/>
      <c r="C63" s="1265" t="s">
        <v>51</v>
      </c>
      <c r="D63" s="1265"/>
      <c r="E63" s="1266"/>
      <c r="F63" s="142">
        <v>7045</v>
      </c>
      <c r="G63" s="142">
        <v>8229</v>
      </c>
      <c r="H63" s="143">
        <v>8012</v>
      </c>
    </row>
    <row r="64" spans="2:8" ht="15" customHeight="1" x14ac:dyDescent="0.15"/>
  </sheetData>
  <sheetProtection algorithmName="SHA-512" hashValue="BZ/N+1zPivnTPPeOd/bTrS1SBVeLNOa1Bo2d8cD9rSeUPPzp7sMlKYPk6MasiTeoae1lw5F8bKNoNwWkrSEoOQ==" saltValue="mgazzcZ9L8eIJseFpkMI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92440</v>
      </c>
      <c r="E3" s="162"/>
      <c r="F3" s="163">
        <v>67293</v>
      </c>
      <c r="G3" s="164"/>
      <c r="H3" s="165"/>
    </row>
    <row r="4" spans="1:8" x14ac:dyDescent="0.15">
      <c r="A4" s="166"/>
      <c r="B4" s="167"/>
      <c r="C4" s="168"/>
      <c r="D4" s="169">
        <v>77832</v>
      </c>
      <c r="E4" s="170"/>
      <c r="F4" s="171">
        <v>35076</v>
      </c>
      <c r="G4" s="172"/>
      <c r="H4" s="173"/>
    </row>
    <row r="5" spans="1:8" x14ac:dyDescent="0.15">
      <c r="A5" s="154" t="s">
        <v>563</v>
      </c>
      <c r="B5" s="159"/>
      <c r="C5" s="160"/>
      <c r="D5" s="161">
        <v>86540</v>
      </c>
      <c r="E5" s="162"/>
      <c r="F5" s="163">
        <v>67343</v>
      </c>
      <c r="G5" s="164"/>
      <c r="H5" s="165"/>
    </row>
    <row r="6" spans="1:8" x14ac:dyDescent="0.15">
      <c r="A6" s="166"/>
      <c r="B6" s="167"/>
      <c r="C6" s="168"/>
      <c r="D6" s="169">
        <v>52549</v>
      </c>
      <c r="E6" s="170"/>
      <c r="F6" s="171">
        <v>32865</v>
      </c>
      <c r="G6" s="172"/>
      <c r="H6" s="173"/>
    </row>
    <row r="7" spans="1:8" x14ac:dyDescent="0.15">
      <c r="A7" s="154" t="s">
        <v>564</v>
      </c>
      <c r="B7" s="159"/>
      <c r="C7" s="160"/>
      <c r="D7" s="161">
        <v>88238</v>
      </c>
      <c r="E7" s="162"/>
      <c r="F7" s="163">
        <v>73475</v>
      </c>
      <c r="G7" s="164"/>
      <c r="H7" s="165"/>
    </row>
    <row r="8" spans="1:8" x14ac:dyDescent="0.15">
      <c r="A8" s="166"/>
      <c r="B8" s="167"/>
      <c r="C8" s="168"/>
      <c r="D8" s="169">
        <v>55736</v>
      </c>
      <c r="E8" s="170"/>
      <c r="F8" s="171">
        <v>43072</v>
      </c>
      <c r="G8" s="172"/>
      <c r="H8" s="173"/>
    </row>
    <row r="9" spans="1:8" x14ac:dyDescent="0.15">
      <c r="A9" s="154" t="s">
        <v>565</v>
      </c>
      <c r="B9" s="159"/>
      <c r="C9" s="160"/>
      <c r="D9" s="161">
        <v>70366</v>
      </c>
      <c r="E9" s="162"/>
      <c r="F9" s="163">
        <v>87464</v>
      </c>
      <c r="G9" s="164"/>
      <c r="H9" s="165"/>
    </row>
    <row r="10" spans="1:8" x14ac:dyDescent="0.15">
      <c r="A10" s="166"/>
      <c r="B10" s="167"/>
      <c r="C10" s="168"/>
      <c r="D10" s="169">
        <v>35304</v>
      </c>
      <c r="E10" s="170"/>
      <c r="F10" s="171">
        <v>47479</v>
      </c>
      <c r="G10" s="172"/>
      <c r="H10" s="173"/>
    </row>
    <row r="11" spans="1:8" x14ac:dyDescent="0.15">
      <c r="A11" s="154" t="s">
        <v>566</v>
      </c>
      <c r="B11" s="159"/>
      <c r="C11" s="160"/>
      <c r="D11" s="161">
        <v>84175</v>
      </c>
      <c r="E11" s="162"/>
      <c r="F11" s="163">
        <v>96248</v>
      </c>
      <c r="G11" s="164"/>
      <c r="H11" s="165"/>
    </row>
    <row r="12" spans="1:8" x14ac:dyDescent="0.15">
      <c r="A12" s="166"/>
      <c r="B12" s="167"/>
      <c r="C12" s="174"/>
      <c r="D12" s="169">
        <v>47333</v>
      </c>
      <c r="E12" s="170"/>
      <c r="F12" s="171">
        <v>55768</v>
      </c>
      <c r="G12" s="172"/>
      <c r="H12" s="173"/>
    </row>
    <row r="13" spans="1:8" x14ac:dyDescent="0.15">
      <c r="A13" s="154"/>
      <c r="B13" s="159"/>
      <c r="C13" s="175"/>
      <c r="D13" s="176">
        <v>84352</v>
      </c>
      <c r="E13" s="177"/>
      <c r="F13" s="178">
        <v>78365</v>
      </c>
      <c r="G13" s="179"/>
      <c r="H13" s="165"/>
    </row>
    <row r="14" spans="1:8" x14ac:dyDescent="0.15">
      <c r="A14" s="166"/>
      <c r="B14" s="167"/>
      <c r="C14" s="168"/>
      <c r="D14" s="169">
        <v>53751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12.6</v>
      </c>
      <c r="C19" s="180">
        <f>ROUND(VALUE(SUBSTITUTE(実質収支比率等に係る経年分析!G$48,"▲","-")),2)</f>
        <v>7.67</v>
      </c>
      <c r="D19" s="180">
        <f>ROUND(VALUE(SUBSTITUTE(実質収支比率等に係る経年分析!H$48,"▲","-")),2)</f>
        <v>9.56</v>
      </c>
      <c r="E19" s="180">
        <f>ROUND(VALUE(SUBSTITUTE(実質収支比率等に係る経年分析!I$48,"▲","-")),2)</f>
        <v>11.28</v>
      </c>
      <c r="F19" s="180">
        <f>ROUND(VALUE(SUBSTITUTE(実質収支比率等に係る経年分析!J$48,"▲","-")),2)</f>
        <v>12.64</v>
      </c>
    </row>
    <row r="20" spans="1:11" x14ac:dyDescent="0.15">
      <c r="A20" s="180" t="s">
        <v>55</v>
      </c>
      <c r="B20" s="180">
        <f>ROUND(VALUE(SUBSTITUTE(実質収支比率等に係る経年分析!F$47,"▲","-")),2)</f>
        <v>40.94</v>
      </c>
      <c r="C20" s="180">
        <f>ROUND(VALUE(SUBSTITUTE(実質収支比率等に係る経年分析!G$47,"▲","-")),2)</f>
        <v>44.56</v>
      </c>
      <c r="D20" s="180">
        <f>ROUND(VALUE(SUBSTITUTE(実質収支比率等に係る経年分析!H$47,"▲","-")),2)</f>
        <v>45.26</v>
      </c>
      <c r="E20" s="180">
        <f>ROUND(VALUE(SUBSTITUTE(実質収支比率等に係る経年分析!I$47,"▲","-")),2)</f>
        <v>46.69</v>
      </c>
      <c r="F20" s="180">
        <f>ROUND(VALUE(SUBSTITUTE(実質収支比率等に係る経年分析!J$47,"▲","-")),2)</f>
        <v>53.41</v>
      </c>
    </row>
    <row r="21" spans="1:11" x14ac:dyDescent="0.15">
      <c r="A21" s="180" t="s">
        <v>56</v>
      </c>
      <c r="B21" s="180">
        <f>IF(ISNUMBER(VALUE(SUBSTITUTE(実質収支比率等に係る経年分析!F$49,"▲","-"))),ROUND(VALUE(SUBSTITUTE(実質収支比率等に係る経年分析!F$49,"▲","-")),2),NA())</f>
        <v>2.72</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3.32</v>
      </c>
      <c r="E21" s="180">
        <f>IF(ISNUMBER(VALUE(SUBSTITUTE(実質収支比率等に係る経年分析!I$49,"▲","-"))),ROUND(VALUE(SUBSTITUTE(実質収支比率等に係る経年分析!I$49,"▲","-")),2),NA())</f>
        <v>11.36</v>
      </c>
      <c r="F21" s="180">
        <f>IF(ISNUMBER(VALUE(SUBSTITUTE(実質収支比率等に係る経年分析!J$49,"▲","-"))),ROUND(VALUE(SUBSTITUTE(実質収支比率等に係る経年分析!J$49,"▲","-")),2),NA())</f>
        <v>-0.61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軽井沢町農業集落排水事業特別会計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軽井沢町駐車場特別会計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軽井沢町国民健康保険事業勘定特別会計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軽井沢町公共下水道事業特別会計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0.94</v>
      </c>
    </row>
    <row r="33" spans="1:16" x14ac:dyDescent="0.15">
      <c r="A33" s="181" t="str">
        <f>IF(連結実質赤字比率に係る赤字・黒字の構成分析!C$37="",NA(),連結実質赤字比率に係る赤字・黒字の構成分析!C$37)</f>
        <v>軽井沢町介護保険特別会計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1.43</v>
      </c>
    </row>
    <row r="34" spans="1:16" x14ac:dyDescent="0.15">
      <c r="A34" s="181" t="str">
        <f>IF(連結実質赤字比率に係る赤字・黒字の構成分析!C$36="",NA(),連結実質赤字比率に係る赤字・黒字の構成分析!C$36)</f>
        <v>軽井沢町国民健康保険軽井沢病院事業会計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2.0699999999999998</v>
      </c>
    </row>
    <row r="35" spans="1:16" x14ac:dyDescent="0.15">
      <c r="A35" s="181" t="str">
        <f>IF(連結実質赤字比率に係る赤字・黒字の構成分析!C$35="",NA(),連結実質赤字比率に係る赤字・黒字の構成分析!C$35)</f>
        <v>軽井沢町水道事業会計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9.5500000000000007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816</v>
      </c>
      <c r="E42" s="182"/>
      <c r="F42" s="182"/>
      <c r="G42" s="182">
        <f>'実質公債費比率（分子）の構造'!L$52</f>
        <v>816</v>
      </c>
      <c r="H42" s="182"/>
      <c r="I42" s="182"/>
      <c r="J42" s="182">
        <f>'実質公債費比率（分子）の構造'!M$52</f>
        <v>826</v>
      </c>
      <c r="K42" s="182"/>
      <c r="L42" s="182"/>
      <c r="M42" s="182">
        <f>'実質公債費比率（分子）の構造'!N$52</f>
        <v>801</v>
      </c>
      <c r="N42" s="182"/>
      <c r="O42" s="182"/>
      <c r="P42" s="182">
        <f>'実質公債費比率（分子）の構造'!O$52</f>
        <v>700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82</v>
      </c>
      <c r="C45" s="182"/>
      <c r="D45" s="182"/>
      <c r="E45" s="182">
        <f>'実質公債費比率（分子）の構造'!L$49</f>
        <v>83</v>
      </c>
      <c r="F45" s="182"/>
      <c r="G45" s="182"/>
      <c r="H45" s="182">
        <f>'実質公債費比率（分子）の構造'!M$49</f>
        <v>77</v>
      </c>
      <c r="I45" s="182"/>
      <c r="J45" s="182"/>
      <c r="K45" s="182">
        <f>'実質公債費比率（分子）の構造'!N$49</f>
        <v>58</v>
      </c>
      <c r="L45" s="182"/>
      <c r="M45" s="182"/>
      <c r="N45" s="182">
        <f>'実質公債費比率（分子）の構造'!O$49</f>
        <v>98</v>
      </c>
      <c r="O45" s="182"/>
      <c r="P45" s="182"/>
    </row>
    <row r="46" spans="1:16" x14ac:dyDescent="0.15">
      <c r="A46" s="182" t="s">
        <v>67</v>
      </c>
      <c r="B46" s="182">
        <f>'実質公債費比率（分子）の構造'!K$48</f>
        <v>326</v>
      </c>
      <c r="C46" s="182"/>
      <c r="D46" s="182"/>
      <c r="E46" s="182">
        <f>'実質公債費比率（分子）の構造'!L$48</f>
        <v>382</v>
      </c>
      <c r="F46" s="182"/>
      <c r="G46" s="182"/>
      <c r="H46" s="182">
        <f>'実質公債費比率（分子）の構造'!M$48</f>
        <v>389</v>
      </c>
      <c r="I46" s="182"/>
      <c r="J46" s="182"/>
      <c r="K46" s="182">
        <f>'実質公債費比率（分子）の構造'!N$48</f>
        <v>349</v>
      </c>
      <c r="L46" s="182"/>
      <c r="M46" s="182"/>
      <c r="N46" s="182">
        <f>'実質公債費比率（分子）の構造'!O$48</f>
        <v>339</v>
      </c>
      <c r="O46" s="182"/>
      <c r="P46" s="182"/>
    </row>
    <row r="47" spans="1:16" x14ac:dyDescent="0.15">
      <c r="A47" s="182" t="s">
        <v>68</v>
      </c>
      <c r="B47" s="182">
        <f>'実質公債費比率（分子）の構造'!K$47</f>
        <v>13</v>
      </c>
      <c r="C47" s="182"/>
      <c r="D47" s="182"/>
      <c r="E47" s="182">
        <f>'実質公債費比率（分子）の構造'!L$47</f>
        <v>10</v>
      </c>
      <c r="F47" s="182"/>
      <c r="G47" s="182"/>
      <c r="H47" s="182">
        <f>'実質公債費比率（分子）の構造'!M$47</f>
        <v>7</v>
      </c>
      <c r="I47" s="182"/>
      <c r="J47" s="182"/>
      <c r="K47" s="182">
        <f>'実質公債費比率（分子）の構造'!N$47</f>
        <v>3</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427</v>
      </c>
      <c r="C49" s="182"/>
      <c r="D49" s="182"/>
      <c r="E49" s="182">
        <f>'実質公債費比率（分子）の構造'!L$45</f>
        <v>460</v>
      </c>
      <c r="F49" s="182"/>
      <c r="G49" s="182"/>
      <c r="H49" s="182">
        <f>'実質公債費比率（分子）の構造'!M$45</f>
        <v>474</v>
      </c>
      <c r="I49" s="182"/>
      <c r="J49" s="182"/>
      <c r="K49" s="182">
        <f>'実質公債費比率（分子）の構造'!N$45</f>
        <v>490</v>
      </c>
      <c r="L49" s="182"/>
      <c r="M49" s="182"/>
      <c r="N49" s="182">
        <f>'実質公債費比率（分子）の構造'!O$45</f>
        <v>470</v>
      </c>
      <c r="O49" s="182"/>
      <c r="P49" s="182"/>
    </row>
    <row r="50" spans="1:16" x14ac:dyDescent="0.15">
      <c r="A50" s="182" t="s">
        <v>71</v>
      </c>
      <c r="B50" s="182" t="e">
        <f>NA()</f>
        <v>#N/A</v>
      </c>
      <c r="C50" s="182">
        <f>IF(ISNUMBER('実質公債費比率（分子）の構造'!K$53),'実質公債費比率（分子）の構造'!K$53,NA())</f>
        <v>32</v>
      </c>
      <c r="D50" s="182" t="e">
        <f>NA()</f>
        <v>#N/A</v>
      </c>
      <c r="E50" s="182" t="e">
        <f>NA()</f>
        <v>#N/A</v>
      </c>
      <c r="F50" s="182">
        <f>IF(ISNUMBER('実質公債費比率（分子）の構造'!L$53),'実質公債費比率（分子）の構造'!L$53,NA())</f>
        <v>119</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99</v>
      </c>
      <c r="M50" s="182" t="e">
        <f>NA()</f>
        <v>#N/A</v>
      </c>
      <c r="N50" s="182" t="e">
        <f>NA()</f>
        <v>#N/A</v>
      </c>
      <c r="O50" s="182">
        <f>IF(ISNUMBER('実質公債費比率（分子）の構造'!O$53),'実質公債費比率（分子）の構造'!O$53,NA())</f>
        <v>207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4869</v>
      </c>
      <c r="E56" s="181"/>
      <c r="F56" s="181"/>
      <c r="G56" s="181">
        <f>'将来負担比率（分子）の構造'!J$52</f>
        <v>3874</v>
      </c>
      <c r="H56" s="181"/>
      <c r="I56" s="181"/>
      <c r="J56" s="181">
        <f>'将来負担比率（分子）の構造'!K$52</f>
        <v>3964</v>
      </c>
      <c r="K56" s="181"/>
      <c r="L56" s="181"/>
      <c r="M56" s="181">
        <f>'将来負担比率（分子）の構造'!L$52</f>
        <v>3728</v>
      </c>
      <c r="N56" s="181"/>
      <c r="O56" s="181"/>
      <c r="P56" s="181">
        <f>'将来負担比率（分子）の構造'!M$52</f>
        <v>3452</v>
      </c>
    </row>
    <row r="57" spans="1:16" x14ac:dyDescent="0.15">
      <c r="A57" s="181" t="s">
        <v>42</v>
      </c>
      <c r="B57" s="181"/>
      <c r="C57" s="181"/>
      <c r="D57" s="181">
        <f>'将来負担比率（分子）の構造'!I$51</f>
        <v>2119</v>
      </c>
      <c r="E57" s="181"/>
      <c r="F57" s="181"/>
      <c r="G57" s="181">
        <f>'将来負担比率（分子）の構造'!J$51</f>
        <v>2212</v>
      </c>
      <c r="H57" s="181"/>
      <c r="I57" s="181"/>
      <c r="J57" s="181">
        <f>'将来負担比率（分子）の構造'!K$51</f>
        <v>1946</v>
      </c>
      <c r="K57" s="181"/>
      <c r="L57" s="181"/>
      <c r="M57" s="181">
        <f>'将来負担比率（分子）の構造'!L$51</f>
        <v>1753</v>
      </c>
      <c r="N57" s="181"/>
      <c r="O57" s="181"/>
      <c r="P57" s="181">
        <f>'将来負担比率（分子）の構造'!M$51</f>
        <v>1444</v>
      </c>
    </row>
    <row r="58" spans="1:16" x14ac:dyDescent="0.15">
      <c r="A58" s="181" t="s">
        <v>41</v>
      </c>
      <c r="B58" s="181"/>
      <c r="C58" s="181"/>
      <c r="D58" s="181">
        <f>'将来負担比率（分子）の構造'!I$50</f>
        <v>6859</v>
      </c>
      <c r="E58" s="181"/>
      <c r="F58" s="181"/>
      <c r="G58" s="181">
        <f>'将来負担比率（分子）の構造'!J$50</f>
        <v>7757</v>
      </c>
      <c r="H58" s="181"/>
      <c r="I58" s="181"/>
      <c r="J58" s="181">
        <f>'将来負担比率（分子）の構造'!K$50</f>
        <v>8318</v>
      </c>
      <c r="K58" s="181"/>
      <c r="L58" s="181"/>
      <c r="M58" s="181">
        <f>'将来負担比率（分子）の構造'!L$50</f>
        <v>9551</v>
      </c>
      <c r="N58" s="181"/>
      <c r="O58" s="181"/>
      <c r="P58" s="181">
        <f>'将来負担比率（分子）の構造'!M$50</f>
        <v>9241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1185</v>
      </c>
      <c r="C62" s="181"/>
      <c r="D62" s="181"/>
      <c r="E62" s="181">
        <f>'将来負担比率（分子）の構造'!J$45</f>
        <v>1694</v>
      </c>
      <c r="F62" s="181"/>
      <c r="G62" s="181"/>
      <c r="H62" s="181">
        <f>'将来負担比率（分子）の構造'!K$45</f>
        <v>1683</v>
      </c>
      <c r="I62" s="181"/>
      <c r="J62" s="181"/>
      <c r="K62" s="181">
        <f>'将来負担比率（分子）の構造'!L$45</f>
        <v>1544</v>
      </c>
      <c r="L62" s="181"/>
      <c r="M62" s="181"/>
      <c r="N62" s="181">
        <f>'将来負担比率（分子）の構造'!M$45</f>
        <v>1603</v>
      </c>
      <c r="O62" s="181"/>
      <c r="P62" s="181"/>
    </row>
    <row r="63" spans="1:16" x14ac:dyDescent="0.15">
      <c r="A63" s="181" t="s">
        <v>34</v>
      </c>
      <c r="B63" s="181">
        <f>'将来負担比率（分子）の構造'!I$44</f>
        <v>333</v>
      </c>
      <c r="C63" s="181"/>
      <c r="D63" s="181"/>
      <c r="E63" s="181">
        <f>'将来負担比率（分子）の構造'!J$44</f>
        <v>353</v>
      </c>
      <c r="F63" s="181"/>
      <c r="G63" s="181"/>
      <c r="H63" s="181">
        <f>'将来負担比率（分子）の構造'!K$44</f>
        <v>450</v>
      </c>
      <c r="I63" s="181"/>
      <c r="J63" s="181"/>
      <c r="K63" s="181">
        <f>'将来負担比率（分子）の構造'!L$44</f>
        <v>1161</v>
      </c>
      <c r="L63" s="181"/>
      <c r="M63" s="181"/>
      <c r="N63" s="181">
        <f>'将来負担比率（分子）の構造'!M$44</f>
        <v>1423</v>
      </c>
      <c r="O63" s="181"/>
      <c r="P63" s="181"/>
    </row>
    <row r="64" spans="1:16" x14ac:dyDescent="0.15">
      <c r="A64" s="181" t="s">
        <v>33</v>
      </c>
      <c r="B64" s="181">
        <f>'将来負担比率（分子）の構造'!I$43</f>
        <v>3307</v>
      </c>
      <c r="C64" s="181"/>
      <c r="D64" s="181"/>
      <c r="E64" s="181">
        <f>'将来負担比率（分子）の構造'!J$43</f>
        <v>2750</v>
      </c>
      <c r="F64" s="181"/>
      <c r="G64" s="181"/>
      <c r="H64" s="181">
        <f>'将来負担比率（分子）の構造'!K$43</f>
        <v>2584</v>
      </c>
      <c r="I64" s="181"/>
      <c r="J64" s="181"/>
      <c r="K64" s="181">
        <f>'将来負担比率（分子）の構造'!L$43</f>
        <v>2451</v>
      </c>
      <c r="L64" s="181"/>
      <c r="M64" s="181"/>
      <c r="N64" s="181">
        <f>'将来負担比率（分子）の構造'!M$43</f>
        <v>2204</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4476</v>
      </c>
      <c r="C66" s="181"/>
      <c r="D66" s="181"/>
      <c r="E66" s="181">
        <f>'将来負担比率（分子）の構造'!J$41</f>
        <v>3818</v>
      </c>
      <c r="F66" s="181"/>
      <c r="G66" s="181"/>
      <c r="H66" s="181">
        <f>'将来負担比率（分子）の構造'!K$41</f>
        <v>3521</v>
      </c>
      <c r="I66" s="181"/>
      <c r="J66" s="181"/>
      <c r="K66" s="181">
        <f>'将来負担比率（分子）の構造'!L$41</f>
        <v>2963</v>
      </c>
      <c r="L66" s="181"/>
      <c r="M66" s="181"/>
      <c r="N66" s="181">
        <f>'将来負担比率（分子）の構造'!M$41</f>
        <v>2420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4050</v>
      </c>
      <c r="C72" s="185">
        <f>基金残高に係る経年分析!G55</f>
        <v>4913</v>
      </c>
      <c r="D72" s="185">
        <f>基金残高に係る経年分析!H55</f>
        <v>4888</v>
      </c>
    </row>
    <row r="73" spans="1:16" x14ac:dyDescent="0.15">
      <c r="A73" s="184" t="s">
        <v>78</v>
      </c>
      <c r="B73" s="185">
        <f>基金残高に係る経年分析!F56</f>
        <v>89</v>
      </c>
      <c r="C73" s="185">
        <f>基金残高に係る経年分析!G56</f>
        <v>89</v>
      </c>
      <c r="D73" s="185">
        <f>基金残高に係る経年分析!H56</f>
        <v>90</v>
      </c>
    </row>
    <row r="74" spans="1:16" x14ac:dyDescent="0.15">
      <c r="A74" s="184" t="s">
        <v>79</v>
      </c>
      <c r="B74" s="185">
        <f>基金残高に係る経年分析!F57</f>
        <v>2906</v>
      </c>
      <c r="C74" s="185">
        <f>基金残高に係る経年分析!G57</f>
        <v>3226</v>
      </c>
      <c r="D74" s="185">
        <f>基金残高に係る経年分析!H57</f>
        <v>3034</v>
      </c>
    </row>
  </sheetData>
  <sheetProtection algorithmName="SHA-512" hashValue="e0aP7oA0Gd90kMdGvmTfBx5gsZHzc9OSbIZsKPs5spxkz4c/LkoL5zHn9Qb9gMGoEAnP1ru2mhPPg/Ky4ucSxw==" saltValue="hiLfd377AXVyy4sIe6JH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S1"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9241272</v>
      </c>
      <c r="S5" s="637"/>
      <c r="T5" s="637"/>
      <c r="U5" s="637"/>
      <c r="V5" s="637"/>
      <c r="W5" s="637"/>
      <c r="X5" s="637"/>
      <c r="Y5" s="638"/>
      <c r="Z5" s="639">
        <v>48.2</v>
      </c>
      <c r="AA5" s="639"/>
      <c r="AB5" s="639"/>
      <c r="AC5" s="639"/>
      <c r="AD5" s="640">
        <v>8367370</v>
      </c>
      <c r="AE5" s="640"/>
      <c r="AF5" s="640"/>
      <c r="AG5" s="640"/>
      <c r="AH5" s="640"/>
      <c r="AI5" s="640"/>
      <c r="AJ5" s="640"/>
      <c r="AK5" s="640"/>
      <c r="AL5" s="641">
        <v>91.2</v>
      </c>
      <c r="AM5" s="642"/>
      <c r="AN5" s="642"/>
      <c r="AO5" s="643"/>
      <c r="AP5" s="633" t="s">
        <v>231</v>
      </c>
      <c r="AQ5" s="634"/>
      <c r="AR5" s="634"/>
      <c r="AS5" s="634"/>
      <c r="AT5" s="634"/>
      <c r="AU5" s="634"/>
      <c r="AV5" s="634"/>
      <c r="AW5" s="634"/>
      <c r="AX5" s="634"/>
      <c r="AY5" s="634"/>
      <c r="AZ5" s="634"/>
      <c r="BA5" s="634"/>
      <c r="BB5" s="634"/>
      <c r="BC5" s="634"/>
      <c r="BD5" s="634"/>
      <c r="BE5" s="634"/>
      <c r="BF5" s="635"/>
      <c r="BG5" s="647">
        <v>8290164</v>
      </c>
      <c r="BH5" s="648"/>
      <c r="BI5" s="648"/>
      <c r="BJ5" s="648"/>
      <c r="BK5" s="648"/>
      <c r="BL5" s="648"/>
      <c r="BM5" s="648"/>
      <c r="BN5" s="649"/>
      <c r="BO5" s="650">
        <v>89.7</v>
      </c>
      <c r="BP5" s="650"/>
      <c r="BQ5" s="650"/>
      <c r="BR5" s="650"/>
      <c r="BS5" s="651" t="s">
        <v>180</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107956</v>
      </c>
      <c r="S6" s="648"/>
      <c r="T6" s="648"/>
      <c r="U6" s="648"/>
      <c r="V6" s="648"/>
      <c r="W6" s="648"/>
      <c r="X6" s="648"/>
      <c r="Y6" s="649"/>
      <c r="Z6" s="650">
        <v>0.6</v>
      </c>
      <c r="AA6" s="650"/>
      <c r="AB6" s="650"/>
      <c r="AC6" s="650"/>
      <c r="AD6" s="651">
        <v>107956</v>
      </c>
      <c r="AE6" s="651"/>
      <c r="AF6" s="651"/>
      <c r="AG6" s="651"/>
      <c r="AH6" s="651"/>
      <c r="AI6" s="651"/>
      <c r="AJ6" s="651"/>
      <c r="AK6" s="651"/>
      <c r="AL6" s="652">
        <v>1.2</v>
      </c>
      <c r="AM6" s="653"/>
      <c r="AN6" s="653"/>
      <c r="AO6" s="654"/>
      <c r="AP6" s="644" t="s">
        <v>236</v>
      </c>
      <c r="AQ6" s="645"/>
      <c r="AR6" s="645"/>
      <c r="AS6" s="645"/>
      <c r="AT6" s="645"/>
      <c r="AU6" s="645"/>
      <c r="AV6" s="645"/>
      <c r="AW6" s="645"/>
      <c r="AX6" s="645"/>
      <c r="AY6" s="645"/>
      <c r="AZ6" s="645"/>
      <c r="BA6" s="645"/>
      <c r="BB6" s="645"/>
      <c r="BC6" s="645"/>
      <c r="BD6" s="645"/>
      <c r="BE6" s="645"/>
      <c r="BF6" s="646"/>
      <c r="BG6" s="647">
        <v>8290164</v>
      </c>
      <c r="BH6" s="648"/>
      <c r="BI6" s="648"/>
      <c r="BJ6" s="648"/>
      <c r="BK6" s="648"/>
      <c r="BL6" s="648"/>
      <c r="BM6" s="648"/>
      <c r="BN6" s="649"/>
      <c r="BO6" s="650">
        <v>89.7</v>
      </c>
      <c r="BP6" s="650"/>
      <c r="BQ6" s="650"/>
      <c r="BR6" s="650"/>
      <c r="BS6" s="651" t="s">
        <v>181</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132365</v>
      </c>
      <c r="CS6" s="648"/>
      <c r="CT6" s="648"/>
      <c r="CU6" s="648"/>
      <c r="CV6" s="648"/>
      <c r="CW6" s="648"/>
      <c r="CX6" s="648"/>
      <c r="CY6" s="649"/>
      <c r="CZ6" s="641">
        <v>0.7</v>
      </c>
      <c r="DA6" s="642"/>
      <c r="DB6" s="642"/>
      <c r="DC6" s="661"/>
      <c r="DD6" s="656" t="s">
        <v>180</v>
      </c>
      <c r="DE6" s="648"/>
      <c r="DF6" s="648"/>
      <c r="DG6" s="648"/>
      <c r="DH6" s="648"/>
      <c r="DI6" s="648"/>
      <c r="DJ6" s="648"/>
      <c r="DK6" s="648"/>
      <c r="DL6" s="648"/>
      <c r="DM6" s="648"/>
      <c r="DN6" s="648"/>
      <c r="DO6" s="648"/>
      <c r="DP6" s="649"/>
      <c r="DQ6" s="656">
        <v>132365</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3687</v>
      </c>
      <c r="S7" s="648"/>
      <c r="T7" s="648"/>
      <c r="U7" s="648"/>
      <c r="V7" s="648"/>
      <c r="W7" s="648"/>
      <c r="X7" s="648"/>
      <c r="Y7" s="649"/>
      <c r="Z7" s="650">
        <v>0</v>
      </c>
      <c r="AA7" s="650"/>
      <c r="AB7" s="650"/>
      <c r="AC7" s="650"/>
      <c r="AD7" s="651">
        <v>3687</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1990006</v>
      </c>
      <c r="BH7" s="648"/>
      <c r="BI7" s="648"/>
      <c r="BJ7" s="648"/>
      <c r="BK7" s="648"/>
      <c r="BL7" s="648"/>
      <c r="BM7" s="648"/>
      <c r="BN7" s="649"/>
      <c r="BO7" s="650">
        <v>21.5</v>
      </c>
      <c r="BP7" s="650"/>
      <c r="BQ7" s="650"/>
      <c r="BR7" s="650"/>
      <c r="BS7" s="651" t="s">
        <v>181</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6115587</v>
      </c>
      <c r="CS7" s="648"/>
      <c r="CT7" s="648"/>
      <c r="CU7" s="648"/>
      <c r="CV7" s="648"/>
      <c r="CW7" s="648"/>
      <c r="CX7" s="648"/>
      <c r="CY7" s="649"/>
      <c r="CZ7" s="650">
        <v>34.200000000000003</v>
      </c>
      <c r="DA7" s="650"/>
      <c r="DB7" s="650"/>
      <c r="DC7" s="650"/>
      <c r="DD7" s="656">
        <v>71640</v>
      </c>
      <c r="DE7" s="648"/>
      <c r="DF7" s="648"/>
      <c r="DG7" s="648"/>
      <c r="DH7" s="648"/>
      <c r="DI7" s="648"/>
      <c r="DJ7" s="648"/>
      <c r="DK7" s="648"/>
      <c r="DL7" s="648"/>
      <c r="DM7" s="648"/>
      <c r="DN7" s="648"/>
      <c r="DO7" s="648"/>
      <c r="DP7" s="649"/>
      <c r="DQ7" s="656">
        <v>3458808</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16438</v>
      </c>
      <c r="S8" s="648"/>
      <c r="T8" s="648"/>
      <c r="U8" s="648"/>
      <c r="V8" s="648"/>
      <c r="W8" s="648"/>
      <c r="X8" s="648"/>
      <c r="Y8" s="649"/>
      <c r="Z8" s="650">
        <v>0.1</v>
      </c>
      <c r="AA8" s="650"/>
      <c r="AB8" s="650"/>
      <c r="AC8" s="650"/>
      <c r="AD8" s="651">
        <v>16438</v>
      </c>
      <c r="AE8" s="651"/>
      <c r="AF8" s="651"/>
      <c r="AG8" s="651"/>
      <c r="AH8" s="651"/>
      <c r="AI8" s="651"/>
      <c r="AJ8" s="651"/>
      <c r="AK8" s="651"/>
      <c r="AL8" s="652">
        <v>0.2</v>
      </c>
      <c r="AM8" s="653"/>
      <c r="AN8" s="653"/>
      <c r="AO8" s="654"/>
      <c r="AP8" s="644" t="s">
        <v>242</v>
      </c>
      <c r="AQ8" s="645"/>
      <c r="AR8" s="645"/>
      <c r="AS8" s="645"/>
      <c r="AT8" s="645"/>
      <c r="AU8" s="645"/>
      <c r="AV8" s="645"/>
      <c r="AW8" s="645"/>
      <c r="AX8" s="645"/>
      <c r="AY8" s="645"/>
      <c r="AZ8" s="645"/>
      <c r="BA8" s="645"/>
      <c r="BB8" s="645"/>
      <c r="BC8" s="645"/>
      <c r="BD8" s="645"/>
      <c r="BE8" s="645"/>
      <c r="BF8" s="646"/>
      <c r="BG8" s="647">
        <v>76452</v>
      </c>
      <c r="BH8" s="648"/>
      <c r="BI8" s="648"/>
      <c r="BJ8" s="648"/>
      <c r="BK8" s="648"/>
      <c r="BL8" s="648"/>
      <c r="BM8" s="648"/>
      <c r="BN8" s="649"/>
      <c r="BO8" s="650">
        <v>0.8</v>
      </c>
      <c r="BP8" s="650"/>
      <c r="BQ8" s="650"/>
      <c r="BR8" s="650"/>
      <c r="BS8" s="656" t="s">
        <v>180</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2886645</v>
      </c>
      <c r="CS8" s="648"/>
      <c r="CT8" s="648"/>
      <c r="CU8" s="648"/>
      <c r="CV8" s="648"/>
      <c r="CW8" s="648"/>
      <c r="CX8" s="648"/>
      <c r="CY8" s="649"/>
      <c r="CZ8" s="650">
        <v>16.100000000000001</v>
      </c>
      <c r="DA8" s="650"/>
      <c r="DB8" s="650"/>
      <c r="DC8" s="650"/>
      <c r="DD8" s="656">
        <v>65456</v>
      </c>
      <c r="DE8" s="648"/>
      <c r="DF8" s="648"/>
      <c r="DG8" s="648"/>
      <c r="DH8" s="648"/>
      <c r="DI8" s="648"/>
      <c r="DJ8" s="648"/>
      <c r="DK8" s="648"/>
      <c r="DL8" s="648"/>
      <c r="DM8" s="648"/>
      <c r="DN8" s="648"/>
      <c r="DO8" s="648"/>
      <c r="DP8" s="649"/>
      <c r="DQ8" s="656">
        <v>1983970</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19916</v>
      </c>
      <c r="S9" s="648"/>
      <c r="T9" s="648"/>
      <c r="U9" s="648"/>
      <c r="V9" s="648"/>
      <c r="W9" s="648"/>
      <c r="X9" s="648"/>
      <c r="Y9" s="649"/>
      <c r="Z9" s="650">
        <v>0.1</v>
      </c>
      <c r="AA9" s="650"/>
      <c r="AB9" s="650"/>
      <c r="AC9" s="650"/>
      <c r="AD9" s="651">
        <v>19916</v>
      </c>
      <c r="AE9" s="651"/>
      <c r="AF9" s="651"/>
      <c r="AG9" s="651"/>
      <c r="AH9" s="651"/>
      <c r="AI9" s="651"/>
      <c r="AJ9" s="651"/>
      <c r="AK9" s="651"/>
      <c r="AL9" s="652">
        <v>0.2</v>
      </c>
      <c r="AM9" s="653"/>
      <c r="AN9" s="653"/>
      <c r="AO9" s="654"/>
      <c r="AP9" s="644" t="s">
        <v>245</v>
      </c>
      <c r="AQ9" s="645"/>
      <c r="AR9" s="645"/>
      <c r="AS9" s="645"/>
      <c r="AT9" s="645"/>
      <c r="AU9" s="645"/>
      <c r="AV9" s="645"/>
      <c r="AW9" s="645"/>
      <c r="AX9" s="645"/>
      <c r="AY9" s="645"/>
      <c r="AZ9" s="645"/>
      <c r="BA9" s="645"/>
      <c r="BB9" s="645"/>
      <c r="BC9" s="645"/>
      <c r="BD9" s="645"/>
      <c r="BE9" s="645"/>
      <c r="BF9" s="646"/>
      <c r="BG9" s="647">
        <v>1536220</v>
      </c>
      <c r="BH9" s="648"/>
      <c r="BI9" s="648"/>
      <c r="BJ9" s="648"/>
      <c r="BK9" s="648"/>
      <c r="BL9" s="648"/>
      <c r="BM9" s="648"/>
      <c r="BN9" s="649"/>
      <c r="BO9" s="650">
        <v>16.600000000000001</v>
      </c>
      <c r="BP9" s="650"/>
      <c r="BQ9" s="650"/>
      <c r="BR9" s="650"/>
      <c r="BS9" s="656" t="s">
        <v>181</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2055044</v>
      </c>
      <c r="CS9" s="648"/>
      <c r="CT9" s="648"/>
      <c r="CU9" s="648"/>
      <c r="CV9" s="648"/>
      <c r="CW9" s="648"/>
      <c r="CX9" s="648"/>
      <c r="CY9" s="649"/>
      <c r="CZ9" s="650">
        <v>11.5</v>
      </c>
      <c r="DA9" s="650"/>
      <c r="DB9" s="650"/>
      <c r="DC9" s="650"/>
      <c r="DD9" s="656">
        <v>120339</v>
      </c>
      <c r="DE9" s="648"/>
      <c r="DF9" s="648"/>
      <c r="DG9" s="648"/>
      <c r="DH9" s="648"/>
      <c r="DI9" s="648"/>
      <c r="DJ9" s="648"/>
      <c r="DK9" s="648"/>
      <c r="DL9" s="648"/>
      <c r="DM9" s="648"/>
      <c r="DN9" s="648"/>
      <c r="DO9" s="648"/>
      <c r="DP9" s="649"/>
      <c r="DQ9" s="656">
        <v>1867721</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181</v>
      </c>
      <c r="S10" s="648"/>
      <c r="T10" s="648"/>
      <c r="U10" s="648"/>
      <c r="V10" s="648"/>
      <c r="W10" s="648"/>
      <c r="X10" s="648"/>
      <c r="Y10" s="649"/>
      <c r="Z10" s="650" t="s">
        <v>181</v>
      </c>
      <c r="AA10" s="650"/>
      <c r="AB10" s="650"/>
      <c r="AC10" s="650"/>
      <c r="AD10" s="651" t="s">
        <v>181</v>
      </c>
      <c r="AE10" s="651"/>
      <c r="AF10" s="651"/>
      <c r="AG10" s="651"/>
      <c r="AH10" s="651"/>
      <c r="AI10" s="651"/>
      <c r="AJ10" s="651"/>
      <c r="AK10" s="651"/>
      <c r="AL10" s="652" t="s">
        <v>181</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249900</v>
      </c>
      <c r="BH10" s="648"/>
      <c r="BI10" s="648"/>
      <c r="BJ10" s="648"/>
      <c r="BK10" s="648"/>
      <c r="BL10" s="648"/>
      <c r="BM10" s="648"/>
      <c r="BN10" s="649"/>
      <c r="BO10" s="650">
        <v>2.7</v>
      </c>
      <c r="BP10" s="650"/>
      <c r="BQ10" s="650"/>
      <c r="BR10" s="650"/>
      <c r="BS10" s="656" t="s">
        <v>181</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768</v>
      </c>
      <c r="CS10" s="648"/>
      <c r="CT10" s="648"/>
      <c r="CU10" s="648"/>
      <c r="CV10" s="648"/>
      <c r="CW10" s="648"/>
      <c r="CX10" s="648"/>
      <c r="CY10" s="649"/>
      <c r="CZ10" s="650">
        <v>0</v>
      </c>
      <c r="DA10" s="650"/>
      <c r="DB10" s="650"/>
      <c r="DC10" s="650"/>
      <c r="DD10" s="656" t="s">
        <v>181</v>
      </c>
      <c r="DE10" s="648"/>
      <c r="DF10" s="648"/>
      <c r="DG10" s="648"/>
      <c r="DH10" s="648"/>
      <c r="DI10" s="648"/>
      <c r="DJ10" s="648"/>
      <c r="DK10" s="648"/>
      <c r="DL10" s="648"/>
      <c r="DM10" s="648"/>
      <c r="DN10" s="648"/>
      <c r="DO10" s="648"/>
      <c r="DP10" s="649"/>
      <c r="DQ10" s="656">
        <v>768</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480216</v>
      </c>
      <c r="S11" s="648"/>
      <c r="T11" s="648"/>
      <c r="U11" s="648"/>
      <c r="V11" s="648"/>
      <c r="W11" s="648"/>
      <c r="X11" s="648"/>
      <c r="Y11" s="649"/>
      <c r="Z11" s="652">
        <v>2.5</v>
      </c>
      <c r="AA11" s="653"/>
      <c r="AB11" s="653"/>
      <c r="AC11" s="665"/>
      <c r="AD11" s="656">
        <v>480216</v>
      </c>
      <c r="AE11" s="648"/>
      <c r="AF11" s="648"/>
      <c r="AG11" s="648"/>
      <c r="AH11" s="648"/>
      <c r="AI11" s="648"/>
      <c r="AJ11" s="648"/>
      <c r="AK11" s="649"/>
      <c r="AL11" s="652">
        <v>5.2</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127434</v>
      </c>
      <c r="BH11" s="648"/>
      <c r="BI11" s="648"/>
      <c r="BJ11" s="648"/>
      <c r="BK11" s="648"/>
      <c r="BL11" s="648"/>
      <c r="BM11" s="648"/>
      <c r="BN11" s="649"/>
      <c r="BO11" s="650">
        <v>1.4</v>
      </c>
      <c r="BP11" s="650"/>
      <c r="BQ11" s="650"/>
      <c r="BR11" s="650"/>
      <c r="BS11" s="656" t="s">
        <v>180</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377547</v>
      </c>
      <c r="CS11" s="648"/>
      <c r="CT11" s="648"/>
      <c r="CU11" s="648"/>
      <c r="CV11" s="648"/>
      <c r="CW11" s="648"/>
      <c r="CX11" s="648"/>
      <c r="CY11" s="649"/>
      <c r="CZ11" s="650">
        <v>2.1</v>
      </c>
      <c r="DA11" s="650"/>
      <c r="DB11" s="650"/>
      <c r="DC11" s="650"/>
      <c r="DD11" s="656">
        <v>87771</v>
      </c>
      <c r="DE11" s="648"/>
      <c r="DF11" s="648"/>
      <c r="DG11" s="648"/>
      <c r="DH11" s="648"/>
      <c r="DI11" s="648"/>
      <c r="DJ11" s="648"/>
      <c r="DK11" s="648"/>
      <c r="DL11" s="648"/>
      <c r="DM11" s="648"/>
      <c r="DN11" s="648"/>
      <c r="DO11" s="648"/>
      <c r="DP11" s="649"/>
      <c r="DQ11" s="656">
        <v>353311</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69009</v>
      </c>
      <c r="S12" s="648"/>
      <c r="T12" s="648"/>
      <c r="U12" s="648"/>
      <c r="V12" s="648"/>
      <c r="W12" s="648"/>
      <c r="X12" s="648"/>
      <c r="Y12" s="649"/>
      <c r="Z12" s="650">
        <v>0.4</v>
      </c>
      <c r="AA12" s="650"/>
      <c r="AB12" s="650"/>
      <c r="AC12" s="650"/>
      <c r="AD12" s="651">
        <v>69009</v>
      </c>
      <c r="AE12" s="651"/>
      <c r="AF12" s="651"/>
      <c r="AG12" s="651"/>
      <c r="AH12" s="651"/>
      <c r="AI12" s="651"/>
      <c r="AJ12" s="651"/>
      <c r="AK12" s="651"/>
      <c r="AL12" s="652">
        <v>0.8</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6094262</v>
      </c>
      <c r="BH12" s="648"/>
      <c r="BI12" s="648"/>
      <c r="BJ12" s="648"/>
      <c r="BK12" s="648"/>
      <c r="BL12" s="648"/>
      <c r="BM12" s="648"/>
      <c r="BN12" s="649"/>
      <c r="BO12" s="650">
        <v>65.900000000000006</v>
      </c>
      <c r="BP12" s="650"/>
      <c r="BQ12" s="650"/>
      <c r="BR12" s="650"/>
      <c r="BS12" s="656" t="s">
        <v>180</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1192477</v>
      </c>
      <c r="CS12" s="648"/>
      <c r="CT12" s="648"/>
      <c r="CU12" s="648"/>
      <c r="CV12" s="648"/>
      <c r="CW12" s="648"/>
      <c r="CX12" s="648"/>
      <c r="CY12" s="649"/>
      <c r="CZ12" s="650">
        <v>6.7</v>
      </c>
      <c r="DA12" s="650"/>
      <c r="DB12" s="650"/>
      <c r="DC12" s="650"/>
      <c r="DD12" s="656">
        <v>34639</v>
      </c>
      <c r="DE12" s="648"/>
      <c r="DF12" s="648"/>
      <c r="DG12" s="648"/>
      <c r="DH12" s="648"/>
      <c r="DI12" s="648"/>
      <c r="DJ12" s="648"/>
      <c r="DK12" s="648"/>
      <c r="DL12" s="648"/>
      <c r="DM12" s="648"/>
      <c r="DN12" s="648"/>
      <c r="DO12" s="648"/>
      <c r="DP12" s="649"/>
      <c r="DQ12" s="656">
        <v>700500</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180</v>
      </c>
      <c r="S13" s="648"/>
      <c r="T13" s="648"/>
      <c r="U13" s="648"/>
      <c r="V13" s="648"/>
      <c r="W13" s="648"/>
      <c r="X13" s="648"/>
      <c r="Y13" s="649"/>
      <c r="Z13" s="650" t="s">
        <v>181</v>
      </c>
      <c r="AA13" s="650"/>
      <c r="AB13" s="650"/>
      <c r="AC13" s="650"/>
      <c r="AD13" s="651" t="s">
        <v>180</v>
      </c>
      <c r="AE13" s="651"/>
      <c r="AF13" s="651"/>
      <c r="AG13" s="651"/>
      <c r="AH13" s="651"/>
      <c r="AI13" s="651"/>
      <c r="AJ13" s="651"/>
      <c r="AK13" s="651"/>
      <c r="AL13" s="652" t="s">
        <v>257</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6078253</v>
      </c>
      <c r="BH13" s="648"/>
      <c r="BI13" s="648"/>
      <c r="BJ13" s="648"/>
      <c r="BK13" s="648"/>
      <c r="BL13" s="648"/>
      <c r="BM13" s="648"/>
      <c r="BN13" s="649"/>
      <c r="BO13" s="650">
        <v>65.8</v>
      </c>
      <c r="BP13" s="650"/>
      <c r="BQ13" s="650"/>
      <c r="BR13" s="650"/>
      <c r="BS13" s="656" t="s">
        <v>180</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2176479</v>
      </c>
      <c r="CS13" s="648"/>
      <c r="CT13" s="648"/>
      <c r="CU13" s="648"/>
      <c r="CV13" s="648"/>
      <c r="CW13" s="648"/>
      <c r="CX13" s="648"/>
      <c r="CY13" s="649"/>
      <c r="CZ13" s="650">
        <v>12.2</v>
      </c>
      <c r="DA13" s="650"/>
      <c r="DB13" s="650"/>
      <c r="DC13" s="650"/>
      <c r="DD13" s="656">
        <v>1070011</v>
      </c>
      <c r="DE13" s="648"/>
      <c r="DF13" s="648"/>
      <c r="DG13" s="648"/>
      <c r="DH13" s="648"/>
      <c r="DI13" s="648"/>
      <c r="DJ13" s="648"/>
      <c r="DK13" s="648"/>
      <c r="DL13" s="648"/>
      <c r="DM13" s="648"/>
      <c r="DN13" s="648"/>
      <c r="DO13" s="648"/>
      <c r="DP13" s="649"/>
      <c r="DQ13" s="656">
        <v>1894092</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180</v>
      </c>
      <c r="S14" s="648"/>
      <c r="T14" s="648"/>
      <c r="U14" s="648"/>
      <c r="V14" s="648"/>
      <c r="W14" s="648"/>
      <c r="X14" s="648"/>
      <c r="Y14" s="649"/>
      <c r="Z14" s="650" t="s">
        <v>181</v>
      </c>
      <c r="AA14" s="650"/>
      <c r="AB14" s="650"/>
      <c r="AC14" s="650"/>
      <c r="AD14" s="651" t="s">
        <v>181</v>
      </c>
      <c r="AE14" s="651"/>
      <c r="AF14" s="651"/>
      <c r="AG14" s="651"/>
      <c r="AH14" s="651"/>
      <c r="AI14" s="651"/>
      <c r="AJ14" s="651"/>
      <c r="AK14" s="651"/>
      <c r="AL14" s="652" t="s">
        <v>180</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66322</v>
      </c>
      <c r="BH14" s="648"/>
      <c r="BI14" s="648"/>
      <c r="BJ14" s="648"/>
      <c r="BK14" s="648"/>
      <c r="BL14" s="648"/>
      <c r="BM14" s="648"/>
      <c r="BN14" s="649"/>
      <c r="BO14" s="650">
        <v>0.7</v>
      </c>
      <c r="BP14" s="650"/>
      <c r="BQ14" s="650"/>
      <c r="BR14" s="650"/>
      <c r="BS14" s="656" t="s">
        <v>181</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400870</v>
      </c>
      <c r="CS14" s="648"/>
      <c r="CT14" s="648"/>
      <c r="CU14" s="648"/>
      <c r="CV14" s="648"/>
      <c r="CW14" s="648"/>
      <c r="CX14" s="648"/>
      <c r="CY14" s="649"/>
      <c r="CZ14" s="650">
        <v>2.2000000000000002</v>
      </c>
      <c r="DA14" s="650"/>
      <c r="DB14" s="650"/>
      <c r="DC14" s="650"/>
      <c r="DD14" s="656">
        <v>64754</v>
      </c>
      <c r="DE14" s="648"/>
      <c r="DF14" s="648"/>
      <c r="DG14" s="648"/>
      <c r="DH14" s="648"/>
      <c r="DI14" s="648"/>
      <c r="DJ14" s="648"/>
      <c r="DK14" s="648"/>
      <c r="DL14" s="648"/>
      <c r="DM14" s="648"/>
      <c r="DN14" s="648"/>
      <c r="DO14" s="648"/>
      <c r="DP14" s="649"/>
      <c r="DQ14" s="656">
        <v>384606</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180</v>
      </c>
      <c r="S15" s="648"/>
      <c r="T15" s="648"/>
      <c r="U15" s="648"/>
      <c r="V15" s="648"/>
      <c r="W15" s="648"/>
      <c r="X15" s="648"/>
      <c r="Y15" s="649"/>
      <c r="Z15" s="650" t="s">
        <v>180</v>
      </c>
      <c r="AA15" s="650"/>
      <c r="AB15" s="650"/>
      <c r="AC15" s="650"/>
      <c r="AD15" s="651" t="s">
        <v>181</v>
      </c>
      <c r="AE15" s="651"/>
      <c r="AF15" s="651"/>
      <c r="AG15" s="651"/>
      <c r="AH15" s="651"/>
      <c r="AI15" s="651"/>
      <c r="AJ15" s="651"/>
      <c r="AK15" s="651"/>
      <c r="AL15" s="652" t="s">
        <v>180</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139574</v>
      </c>
      <c r="BH15" s="648"/>
      <c r="BI15" s="648"/>
      <c r="BJ15" s="648"/>
      <c r="BK15" s="648"/>
      <c r="BL15" s="648"/>
      <c r="BM15" s="648"/>
      <c r="BN15" s="649"/>
      <c r="BO15" s="650">
        <v>1.5</v>
      </c>
      <c r="BP15" s="650"/>
      <c r="BQ15" s="650"/>
      <c r="BR15" s="650"/>
      <c r="BS15" s="656" t="s">
        <v>181</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1755894</v>
      </c>
      <c r="CS15" s="648"/>
      <c r="CT15" s="648"/>
      <c r="CU15" s="648"/>
      <c r="CV15" s="648"/>
      <c r="CW15" s="648"/>
      <c r="CX15" s="648"/>
      <c r="CY15" s="649"/>
      <c r="CZ15" s="650">
        <v>9.8000000000000007</v>
      </c>
      <c r="DA15" s="650"/>
      <c r="DB15" s="650"/>
      <c r="DC15" s="650"/>
      <c r="DD15" s="656">
        <v>246493</v>
      </c>
      <c r="DE15" s="648"/>
      <c r="DF15" s="648"/>
      <c r="DG15" s="648"/>
      <c r="DH15" s="648"/>
      <c r="DI15" s="648"/>
      <c r="DJ15" s="648"/>
      <c r="DK15" s="648"/>
      <c r="DL15" s="648"/>
      <c r="DM15" s="648"/>
      <c r="DN15" s="648"/>
      <c r="DO15" s="648"/>
      <c r="DP15" s="649"/>
      <c r="DQ15" s="656">
        <v>1225712</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7076</v>
      </c>
      <c r="S16" s="648"/>
      <c r="T16" s="648"/>
      <c r="U16" s="648"/>
      <c r="V16" s="648"/>
      <c r="W16" s="648"/>
      <c r="X16" s="648"/>
      <c r="Y16" s="649"/>
      <c r="Z16" s="650">
        <v>0</v>
      </c>
      <c r="AA16" s="650"/>
      <c r="AB16" s="650"/>
      <c r="AC16" s="650"/>
      <c r="AD16" s="651">
        <v>7076</v>
      </c>
      <c r="AE16" s="651"/>
      <c r="AF16" s="651"/>
      <c r="AG16" s="651"/>
      <c r="AH16" s="651"/>
      <c r="AI16" s="651"/>
      <c r="AJ16" s="651"/>
      <c r="AK16" s="651"/>
      <c r="AL16" s="652">
        <v>0.1</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180</v>
      </c>
      <c r="BH16" s="648"/>
      <c r="BI16" s="648"/>
      <c r="BJ16" s="648"/>
      <c r="BK16" s="648"/>
      <c r="BL16" s="648"/>
      <c r="BM16" s="648"/>
      <c r="BN16" s="649"/>
      <c r="BO16" s="650" t="s">
        <v>180</v>
      </c>
      <c r="BP16" s="650"/>
      <c r="BQ16" s="650"/>
      <c r="BR16" s="650"/>
      <c r="BS16" s="656" t="s">
        <v>180</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311354</v>
      </c>
      <c r="CS16" s="648"/>
      <c r="CT16" s="648"/>
      <c r="CU16" s="648"/>
      <c r="CV16" s="648"/>
      <c r="CW16" s="648"/>
      <c r="CX16" s="648"/>
      <c r="CY16" s="649"/>
      <c r="CZ16" s="650">
        <v>1.7</v>
      </c>
      <c r="DA16" s="650"/>
      <c r="DB16" s="650"/>
      <c r="DC16" s="650"/>
      <c r="DD16" s="656" t="s">
        <v>180</v>
      </c>
      <c r="DE16" s="648"/>
      <c r="DF16" s="648"/>
      <c r="DG16" s="648"/>
      <c r="DH16" s="648"/>
      <c r="DI16" s="648"/>
      <c r="DJ16" s="648"/>
      <c r="DK16" s="648"/>
      <c r="DL16" s="648"/>
      <c r="DM16" s="648"/>
      <c r="DN16" s="648"/>
      <c r="DO16" s="648"/>
      <c r="DP16" s="649"/>
      <c r="DQ16" s="656">
        <v>180350</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28934</v>
      </c>
      <c r="S17" s="648"/>
      <c r="T17" s="648"/>
      <c r="U17" s="648"/>
      <c r="V17" s="648"/>
      <c r="W17" s="648"/>
      <c r="X17" s="648"/>
      <c r="Y17" s="649"/>
      <c r="Z17" s="650">
        <v>0.2</v>
      </c>
      <c r="AA17" s="650"/>
      <c r="AB17" s="650"/>
      <c r="AC17" s="650"/>
      <c r="AD17" s="651">
        <v>28934</v>
      </c>
      <c r="AE17" s="651"/>
      <c r="AF17" s="651"/>
      <c r="AG17" s="651"/>
      <c r="AH17" s="651"/>
      <c r="AI17" s="651"/>
      <c r="AJ17" s="651"/>
      <c r="AK17" s="651"/>
      <c r="AL17" s="652">
        <v>0.3</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180</v>
      </c>
      <c r="BH17" s="648"/>
      <c r="BI17" s="648"/>
      <c r="BJ17" s="648"/>
      <c r="BK17" s="648"/>
      <c r="BL17" s="648"/>
      <c r="BM17" s="648"/>
      <c r="BN17" s="649"/>
      <c r="BO17" s="650" t="s">
        <v>180</v>
      </c>
      <c r="BP17" s="650"/>
      <c r="BQ17" s="650"/>
      <c r="BR17" s="650"/>
      <c r="BS17" s="656" t="s">
        <v>180</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469645</v>
      </c>
      <c r="CS17" s="648"/>
      <c r="CT17" s="648"/>
      <c r="CU17" s="648"/>
      <c r="CV17" s="648"/>
      <c r="CW17" s="648"/>
      <c r="CX17" s="648"/>
      <c r="CY17" s="649"/>
      <c r="CZ17" s="650">
        <v>2.6</v>
      </c>
      <c r="DA17" s="650"/>
      <c r="DB17" s="650"/>
      <c r="DC17" s="650"/>
      <c r="DD17" s="656" t="s">
        <v>181</v>
      </c>
      <c r="DE17" s="648"/>
      <c r="DF17" s="648"/>
      <c r="DG17" s="648"/>
      <c r="DH17" s="648"/>
      <c r="DI17" s="648"/>
      <c r="DJ17" s="648"/>
      <c r="DK17" s="648"/>
      <c r="DL17" s="648"/>
      <c r="DM17" s="648"/>
      <c r="DN17" s="648"/>
      <c r="DO17" s="648"/>
      <c r="DP17" s="649"/>
      <c r="DQ17" s="656">
        <v>457100</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18125</v>
      </c>
      <c r="S18" s="648"/>
      <c r="T18" s="648"/>
      <c r="U18" s="648"/>
      <c r="V18" s="648"/>
      <c r="W18" s="648"/>
      <c r="X18" s="648"/>
      <c r="Y18" s="649"/>
      <c r="Z18" s="650">
        <v>0.1</v>
      </c>
      <c r="AA18" s="650"/>
      <c r="AB18" s="650"/>
      <c r="AC18" s="650"/>
      <c r="AD18" s="651">
        <v>18125</v>
      </c>
      <c r="AE18" s="651"/>
      <c r="AF18" s="651"/>
      <c r="AG18" s="651"/>
      <c r="AH18" s="651"/>
      <c r="AI18" s="651"/>
      <c r="AJ18" s="651"/>
      <c r="AK18" s="651"/>
      <c r="AL18" s="652">
        <v>0.2</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180</v>
      </c>
      <c r="BH18" s="648"/>
      <c r="BI18" s="648"/>
      <c r="BJ18" s="648"/>
      <c r="BK18" s="648"/>
      <c r="BL18" s="648"/>
      <c r="BM18" s="648"/>
      <c r="BN18" s="649"/>
      <c r="BO18" s="650" t="s">
        <v>257</v>
      </c>
      <c r="BP18" s="650"/>
      <c r="BQ18" s="650"/>
      <c r="BR18" s="650"/>
      <c r="BS18" s="656" t="s">
        <v>257</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180</v>
      </c>
      <c r="CS18" s="648"/>
      <c r="CT18" s="648"/>
      <c r="CU18" s="648"/>
      <c r="CV18" s="648"/>
      <c r="CW18" s="648"/>
      <c r="CX18" s="648"/>
      <c r="CY18" s="649"/>
      <c r="CZ18" s="650" t="s">
        <v>181</v>
      </c>
      <c r="DA18" s="650"/>
      <c r="DB18" s="650"/>
      <c r="DC18" s="650"/>
      <c r="DD18" s="656" t="s">
        <v>181</v>
      </c>
      <c r="DE18" s="648"/>
      <c r="DF18" s="648"/>
      <c r="DG18" s="648"/>
      <c r="DH18" s="648"/>
      <c r="DI18" s="648"/>
      <c r="DJ18" s="648"/>
      <c r="DK18" s="648"/>
      <c r="DL18" s="648"/>
      <c r="DM18" s="648"/>
      <c r="DN18" s="648"/>
      <c r="DO18" s="648"/>
      <c r="DP18" s="649"/>
      <c r="DQ18" s="656" t="s">
        <v>181</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12562</v>
      </c>
      <c r="S19" s="648"/>
      <c r="T19" s="648"/>
      <c r="U19" s="648"/>
      <c r="V19" s="648"/>
      <c r="W19" s="648"/>
      <c r="X19" s="648"/>
      <c r="Y19" s="649"/>
      <c r="Z19" s="650">
        <v>0.1</v>
      </c>
      <c r="AA19" s="650"/>
      <c r="AB19" s="650"/>
      <c r="AC19" s="650"/>
      <c r="AD19" s="651">
        <v>12562</v>
      </c>
      <c r="AE19" s="651"/>
      <c r="AF19" s="651"/>
      <c r="AG19" s="651"/>
      <c r="AH19" s="651"/>
      <c r="AI19" s="651"/>
      <c r="AJ19" s="651"/>
      <c r="AK19" s="651"/>
      <c r="AL19" s="652">
        <v>0.1</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951108</v>
      </c>
      <c r="BH19" s="648"/>
      <c r="BI19" s="648"/>
      <c r="BJ19" s="648"/>
      <c r="BK19" s="648"/>
      <c r="BL19" s="648"/>
      <c r="BM19" s="648"/>
      <c r="BN19" s="649"/>
      <c r="BO19" s="650">
        <v>10.3</v>
      </c>
      <c r="BP19" s="650"/>
      <c r="BQ19" s="650"/>
      <c r="BR19" s="650"/>
      <c r="BS19" s="656" t="s">
        <v>180</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180</v>
      </c>
      <c r="CS19" s="648"/>
      <c r="CT19" s="648"/>
      <c r="CU19" s="648"/>
      <c r="CV19" s="648"/>
      <c r="CW19" s="648"/>
      <c r="CX19" s="648"/>
      <c r="CY19" s="649"/>
      <c r="CZ19" s="650" t="s">
        <v>180</v>
      </c>
      <c r="DA19" s="650"/>
      <c r="DB19" s="650"/>
      <c r="DC19" s="650"/>
      <c r="DD19" s="656" t="s">
        <v>181</v>
      </c>
      <c r="DE19" s="648"/>
      <c r="DF19" s="648"/>
      <c r="DG19" s="648"/>
      <c r="DH19" s="648"/>
      <c r="DI19" s="648"/>
      <c r="DJ19" s="648"/>
      <c r="DK19" s="648"/>
      <c r="DL19" s="648"/>
      <c r="DM19" s="648"/>
      <c r="DN19" s="648"/>
      <c r="DO19" s="648"/>
      <c r="DP19" s="649"/>
      <c r="DQ19" s="656" t="s">
        <v>180</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3489</v>
      </c>
      <c r="S20" s="648"/>
      <c r="T20" s="648"/>
      <c r="U20" s="648"/>
      <c r="V20" s="648"/>
      <c r="W20" s="648"/>
      <c r="X20" s="648"/>
      <c r="Y20" s="649"/>
      <c r="Z20" s="650">
        <v>0</v>
      </c>
      <c r="AA20" s="650"/>
      <c r="AB20" s="650"/>
      <c r="AC20" s="650"/>
      <c r="AD20" s="651">
        <v>3489</v>
      </c>
      <c r="AE20" s="651"/>
      <c r="AF20" s="651"/>
      <c r="AG20" s="651"/>
      <c r="AH20" s="651"/>
      <c r="AI20" s="651"/>
      <c r="AJ20" s="651"/>
      <c r="AK20" s="651"/>
      <c r="AL20" s="652">
        <v>0</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951108</v>
      </c>
      <c r="BH20" s="648"/>
      <c r="BI20" s="648"/>
      <c r="BJ20" s="648"/>
      <c r="BK20" s="648"/>
      <c r="BL20" s="648"/>
      <c r="BM20" s="648"/>
      <c r="BN20" s="649"/>
      <c r="BO20" s="650">
        <v>10.3</v>
      </c>
      <c r="BP20" s="650"/>
      <c r="BQ20" s="650"/>
      <c r="BR20" s="650"/>
      <c r="BS20" s="656" t="s">
        <v>181</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17874675</v>
      </c>
      <c r="CS20" s="648"/>
      <c r="CT20" s="648"/>
      <c r="CU20" s="648"/>
      <c r="CV20" s="648"/>
      <c r="CW20" s="648"/>
      <c r="CX20" s="648"/>
      <c r="CY20" s="649"/>
      <c r="CZ20" s="650">
        <v>100</v>
      </c>
      <c r="DA20" s="650"/>
      <c r="DB20" s="650"/>
      <c r="DC20" s="650"/>
      <c r="DD20" s="656">
        <v>1761103</v>
      </c>
      <c r="DE20" s="648"/>
      <c r="DF20" s="648"/>
      <c r="DG20" s="648"/>
      <c r="DH20" s="648"/>
      <c r="DI20" s="648"/>
      <c r="DJ20" s="648"/>
      <c r="DK20" s="648"/>
      <c r="DL20" s="648"/>
      <c r="DM20" s="648"/>
      <c r="DN20" s="648"/>
      <c r="DO20" s="648"/>
      <c r="DP20" s="649"/>
      <c r="DQ20" s="656">
        <v>12639303</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2074</v>
      </c>
      <c r="S21" s="648"/>
      <c r="T21" s="648"/>
      <c r="U21" s="648"/>
      <c r="V21" s="648"/>
      <c r="W21" s="648"/>
      <c r="X21" s="648"/>
      <c r="Y21" s="649"/>
      <c r="Z21" s="650">
        <v>0</v>
      </c>
      <c r="AA21" s="650"/>
      <c r="AB21" s="650"/>
      <c r="AC21" s="650"/>
      <c r="AD21" s="651">
        <v>2074</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v>77207</v>
      </c>
      <c r="BH21" s="648"/>
      <c r="BI21" s="648"/>
      <c r="BJ21" s="648"/>
      <c r="BK21" s="648"/>
      <c r="BL21" s="648"/>
      <c r="BM21" s="648"/>
      <c r="BN21" s="649"/>
      <c r="BO21" s="650">
        <v>0.8</v>
      </c>
      <c r="BP21" s="650"/>
      <c r="BQ21" s="650"/>
      <c r="BR21" s="650"/>
      <c r="BS21" s="656" t="s">
        <v>180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48187</v>
      </c>
      <c r="S22" s="648"/>
      <c r="T22" s="648"/>
      <c r="U22" s="648"/>
      <c r="V22" s="648"/>
      <c r="W22" s="648"/>
      <c r="X22" s="648"/>
      <c r="Y22" s="649"/>
      <c r="Z22" s="650">
        <v>0.3</v>
      </c>
      <c r="AA22" s="650"/>
      <c r="AB22" s="650"/>
      <c r="AC22" s="650"/>
      <c r="AD22" s="651" t="s">
        <v>180</v>
      </c>
      <c r="AE22" s="651"/>
      <c r="AF22" s="651"/>
      <c r="AG22" s="651"/>
      <c r="AH22" s="651"/>
      <c r="AI22" s="651"/>
      <c r="AJ22" s="651"/>
      <c r="AK22" s="651"/>
      <c r="AL22" s="652" t="s">
        <v>180</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181</v>
      </c>
      <c r="BH22" s="648"/>
      <c r="BI22" s="648"/>
      <c r="BJ22" s="648"/>
      <c r="BK22" s="648"/>
      <c r="BL22" s="648"/>
      <c r="BM22" s="648"/>
      <c r="BN22" s="649"/>
      <c r="BO22" s="650" t="s">
        <v>180</v>
      </c>
      <c r="BP22" s="650"/>
      <c r="BQ22" s="650"/>
      <c r="BR22" s="650"/>
      <c r="BS22" s="656" t="s">
        <v>181</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t="s">
        <v>180</v>
      </c>
      <c r="S23" s="648"/>
      <c r="T23" s="648"/>
      <c r="U23" s="648"/>
      <c r="V23" s="648"/>
      <c r="W23" s="648"/>
      <c r="X23" s="648"/>
      <c r="Y23" s="649"/>
      <c r="Z23" s="650" t="s">
        <v>181</v>
      </c>
      <c r="AA23" s="650"/>
      <c r="AB23" s="650"/>
      <c r="AC23" s="650"/>
      <c r="AD23" s="651" t="s">
        <v>181</v>
      </c>
      <c r="AE23" s="651"/>
      <c r="AF23" s="651"/>
      <c r="AG23" s="651"/>
      <c r="AH23" s="651"/>
      <c r="AI23" s="651"/>
      <c r="AJ23" s="651"/>
      <c r="AK23" s="651"/>
      <c r="AL23" s="652" t="s">
        <v>180</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v>873901</v>
      </c>
      <c r="BH23" s="648"/>
      <c r="BI23" s="648"/>
      <c r="BJ23" s="648"/>
      <c r="BK23" s="648"/>
      <c r="BL23" s="648"/>
      <c r="BM23" s="648"/>
      <c r="BN23" s="649"/>
      <c r="BO23" s="650">
        <v>9.5</v>
      </c>
      <c r="BP23" s="650"/>
      <c r="BQ23" s="650"/>
      <c r="BR23" s="650"/>
      <c r="BS23" s="656" t="s">
        <v>180</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48060</v>
      </c>
      <c r="S24" s="648"/>
      <c r="T24" s="648"/>
      <c r="U24" s="648"/>
      <c r="V24" s="648"/>
      <c r="W24" s="648"/>
      <c r="X24" s="648"/>
      <c r="Y24" s="649"/>
      <c r="Z24" s="650">
        <v>0.3</v>
      </c>
      <c r="AA24" s="650"/>
      <c r="AB24" s="650"/>
      <c r="AC24" s="650"/>
      <c r="AD24" s="651" t="s">
        <v>180</v>
      </c>
      <c r="AE24" s="651"/>
      <c r="AF24" s="651"/>
      <c r="AG24" s="651"/>
      <c r="AH24" s="651"/>
      <c r="AI24" s="651"/>
      <c r="AJ24" s="651"/>
      <c r="AK24" s="651"/>
      <c r="AL24" s="652" t="s">
        <v>180</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180</v>
      </c>
      <c r="BH24" s="648"/>
      <c r="BI24" s="648"/>
      <c r="BJ24" s="648"/>
      <c r="BK24" s="648"/>
      <c r="BL24" s="648"/>
      <c r="BM24" s="648"/>
      <c r="BN24" s="649"/>
      <c r="BO24" s="650" t="s">
        <v>180</v>
      </c>
      <c r="BP24" s="650"/>
      <c r="BQ24" s="650"/>
      <c r="BR24" s="650"/>
      <c r="BS24" s="656" t="s">
        <v>180</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3759197</v>
      </c>
      <c r="CS24" s="637"/>
      <c r="CT24" s="637"/>
      <c r="CU24" s="637"/>
      <c r="CV24" s="637"/>
      <c r="CW24" s="637"/>
      <c r="CX24" s="637"/>
      <c r="CY24" s="638"/>
      <c r="CZ24" s="641">
        <v>21</v>
      </c>
      <c r="DA24" s="642"/>
      <c r="DB24" s="642"/>
      <c r="DC24" s="661"/>
      <c r="DD24" s="683">
        <v>3044391</v>
      </c>
      <c r="DE24" s="637"/>
      <c r="DF24" s="637"/>
      <c r="DG24" s="637"/>
      <c r="DH24" s="637"/>
      <c r="DI24" s="637"/>
      <c r="DJ24" s="637"/>
      <c r="DK24" s="638"/>
      <c r="DL24" s="683">
        <v>2854246</v>
      </c>
      <c r="DM24" s="637"/>
      <c r="DN24" s="637"/>
      <c r="DO24" s="637"/>
      <c r="DP24" s="637"/>
      <c r="DQ24" s="637"/>
      <c r="DR24" s="637"/>
      <c r="DS24" s="637"/>
      <c r="DT24" s="637"/>
      <c r="DU24" s="637"/>
      <c r="DV24" s="638"/>
      <c r="DW24" s="641">
        <v>31.1</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v>127</v>
      </c>
      <c r="S25" s="648"/>
      <c r="T25" s="648"/>
      <c r="U25" s="648"/>
      <c r="V25" s="648"/>
      <c r="W25" s="648"/>
      <c r="X25" s="648"/>
      <c r="Y25" s="649"/>
      <c r="Z25" s="650">
        <v>0</v>
      </c>
      <c r="AA25" s="650"/>
      <c r="AB25" s="650"/>
      <c r="AC25" s="650"/>
      <c r="AD25" s="651" t="s">
        <v>181</v>
      </c>
      <c r="AE25" s="651"/>
      <c r="AF25" s="651"/>
      <c r="AG25" s="651"/>
      <c r="AH25" s="651"/>
      <c r="AI25" s="651"/>
      <c r="AJ25" s="651"/>
      <c r="AK25" s="651"/>
      <c r="AL25" s="652" t="s">
        <v>180</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180</v>
      </c>
      <c r="BH25" s="648"/>
      <c r="BI25" s="648"/>
      <c r="BJ25" s="648"/>
      <c r="BK25" s="648"/>
      <c r="BL25" s="648"/>
      <c r="BM25" s="648"/>
      <c r="BN25" s="649"/>
      <c r="BO25" s="650" t="s">
        <v>180</v>
      </c>
      <c r="BP25" s="650"/>
      <c r="BQ25" s="650"/>
      <c r="BR25" s="650"/>
      <c r="BS25" s="656" t="s">
        <v>180</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2452417</v>
      </c>
      <c r="CS25" s="684"/>
      <c r="CT25" s="684"/>
      <c r="CU25" s="684"/>
      <c r="CV25" s="684"/>
      <c r="CW25" s="684"/>
      <c r="CX25" s="684"/>
      <c r="CY25" s="685"/>
      <c r="CZ25" s="652">
        <v>13.7</v>
      </c>
      <c r="DA25" s="681"/>
      <c r="DB25" s="681"/>
      <c r="DC25" s="686"/>
      <c r="DD25" s="656">
        <v>2270333</v>
      </c>
      <c r="DE25" s="684"/>
      <c r="DF25" s="684"/>
      <c r="DG25" s="684"/>
      <c r="DH25" s="684"/>
      <c r="DI25" s="684"/>
      <c r="DJ25" s="684"/>
      <c r="DK25" s="685"/>
      <c r="DL25" s="656">
        <v>2136938</v>
      </c>
      <c r="DM25" s="684"/>
      <c r="DN25" s="684"/>
      <c r="DO25" s="684"/>
      <c r="DP25" s="684"/>
      <c r="DQ25" s="684"/>
      <c r="DR25" s="684"/>
      <c r="DS25" s="684"/>
      <c r="DT25" s="684"/>
      <c r="DU25" s="684"/>
      <c r="DV25" s="685"/>
      <c r="DW25" s="652">
        <v>23.3</v>
      </c>
      <c r="DX25" s="681"/>
      <c r="DY25" s="681"/>
      <c r="DZ25" s="681"/>
      <c r="EA25" s="681"/>
      <c r="EB25" s="681"/>
      <c r="EC25" s="682"/>
    </row>
    <row r="26" spans="2:133" ht="11.25" customHeight="1" x14ac:dyDescent="0.15">
      <c r="B26" s="644" t="s">
        <v>299</v>
      </c>
      <c r="C26" s="645"/>
      <c r="D26" s="645"/>
      <c r="E26" s="645"/>
      <c r="F26" s="645"/>
      <c r="G26" s="645"/>
      <c r="H26" s="645"/>
      <c r="I26" s="645"/>
      <c r="J26" s="645"/>
      <c r="K26" s="645"/>
      <c r="L26" s="645"/>
      <c r="M26" s="645"/>
      <c r="N26" s="645"/>
      <c r="O26" s="645"/>
      <c r="P26" s="645"/>
      <c r="Q26" s="646"/>
      <c r="R26" s="647">
        <v>10040816</v>
      </c>
      <c r="S26" s="648"/>
      <c r="T26" s="648"/>
      <c r="U26" s="648"/>
      <c r="V26" s="648"/>
      <c r="W26" s="648"/>
      <c r="X26" s="648"/>
      <c r="Y26" s="649"/>
      <c r="Z26" s="650">
        <v>52.4</v>
      </c>
      <c r="AA26" s="650"/>
      <c r="AB26" s="650"/>
      <c r="AC26" s="650"/>
      <c r="AD26" s="651">
        <v>9118727</v>
      </c>
      <c r="AE26" s="651"/>
      <c r="AF26" s="651"/>
      <c r="AG26" s="651"/>
      <c r="AH26" s="651"/>
      <c r="AI26" s="651"/>
      <c r="AJ26" s="651"/>
      <c r="AK26" s="651"/>
      <c r="AL26" s="652">
        <v>99.4</v>
      </c>
      <c r="AM26" s="653"/>
      <c r="AN26" s="653"/>
      <c r="AO26" s="654"/>
      <c r="AP26" s="666" t="s">
        <v>300</v>
      </c>
      <c r="AQ26" s="687"/>
      <c r="AR26" s="687"/>
      <c r="AS26" s="687"/>
      <c r="AT26" s="687"/>
      <c r="AU26" s="687"/>
      <c r="AV26" s="687"/>
      <c r="AW26" s="687"/>
      <c r="AX26" s="687"/>
      <c r="AY26" s="687"/>
      <c r="AZ26" s="687"/>
      <c r="BA26" s="687"/>
      <c r="BB26" s="687"/>
      <c r="BC26" s="687"/>
      <c r="BD26" s="687"/>
      <c r="BE26" s="687"/>
      <c r="BF26" s="668"/>
      <c r="BG26" s="647" t="s">
        <v>181</v>
      </c>
      <c r="BH26" s="648"/>
      <c r="BI26" s="648"/>
      <c r="BJ26" s="648"/>
      <c r="BK26" s="648"/>
      <c r="BL26" s="648"/>
      <c r="BM26" s="648"/>
      <c r="BN26" s="649"/>
      <c r="BO26" s="650" t="s">
        <v>180</v>
      </c>
      <c r="BP26" s="650"/>
      <c r="BQ26" s="650"/>
      <c r="BR26" s="650"/>
      <c r="BS26" s="656" t="s">
        <v>181</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1658603</v>
      </c>
      <c r="CS26" s="648"/>
      <c r="CT26" s="648"/>
      <c r="CU26" s="648"/>
      <c r="CV26" s="648"/>
      <c r="CW26" s="648"/>
      <c r="CX26" s="648"/>
      <c r="CY26" s="649"/>
      <c r="CZ26" s="652">
        <v>9.3000000000000007</v>
      </c>
      <c r="DA26" s="681"/>
      <c r="DB26" s="681"/>
      <c r="DC26" s="686"/>
      <c r="DD26" s="656">
        <v>1506583</v>
      </c>
      <c r="DE26" s="648"/>
      <c r="DF26" s="648"/>
      <c r="DG26" s="648"/>
      <c r="DH26" s="648"/>
      <c r="DI26" s="648"/>
      <c r="DJ26" s="648"/>
      <c r="DK26" s="649"/>
      <c r="DL26" s="656" t="s">
        <v>181</v>
      </c>
      <c r="DM26" s="648"/>
      <c r="DN26" s="648"/>
      <c r="DO26" s="648"/>
      <c r="DP26" s="648"/>
      <c r="DQ26" s="648"/>
      <c r="DR26" s="648"/>
      <c r="DS26" s="648"/>
      <c r="DT26" s="648"/>
      <c r="DU26" s="648"/>
      <c r="DV26" s="649"/>
      <c r="DW26" s="652" t="s">
        <v>181</v>
      </c>
      <c r="DX26" s="681"/>
      <c r="DY26" s="681"/>
      <c r="DZ26" s="681"/>
      <c r="EA26" s="681"/>
      <c r="EB26" s="681"/>
      <c r="EC26" s="682"/>
    </row>
    <row r="27" spans="2:133" ht="11.25" customHeight="1" x14ac:dyDescent="0.15">
      <c r="B27" s="644" t="s">
        <v>302</v>
      </c>
      <c r="C27" s="645"/>
      <c r="D27" s="645"/>
      <c r="E27" s="645"/>
      <c r="F27" s="645"/>
      <c r="G27" s="645"/>
      <c r="H27" s="645"/>
      <c r="I27" s="645"/>
      <c r="J27" s="645"/>
      <c r="K27" s="645"/>
      <c r="L27" s="645"/>
      <c r="M27" s="645"/>
      <c r="N27" s="645"/>
      <c r="O27" s="645"/>
      <c r="P27" s="645"/>
      <c r="Q27" s="646"/>
      <c r="R27" s="647">
        <v>3527</v>
      </c>
      <c r="S27" s="648"/>
      <c r="T27" s="648"/>
      <c r="U27" s="648"/>
      <c r="V27" s="648"/>
      <c r="W27" s="648"/>
      <c r="X27" s="648"/>
      <c r="Y27" s="649"/>
      <c r="Z27" s="650">
        <v>0</v>
      </c>
      <c r="AA27" s="650"/>
      <c r="AB27" s="650"/>
      <c r="AC27" s="650"/>
      <c r="AD27" s="651">
        <v>3527</v>
      </c>
      <c r="AE27" s="651"/>
      <c r="AF27" s="651"/>
      <c r="AG27" s="651"/>
      <c r="AH27" s="651"/>
      <c r="AI27" s="651"/>
      <c r="AJ27" s="651"/>
      <c r="AK27" s="651"/>
      <c r="AL27" s="652">
        <v>0</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9241272</v>
      </c>
      <c r="BH27" s="648"/>
      <c r="BI27" s="648"/>
      <c r="BJ27" s="648"/>
      <c r="BK27" s="648"/>
      <c r="BL27" s="648"/>
      <c r="BM27" s="648"/>
      <c r="BN27" s="649"/>
      <c r="BO27" s="650">
        <v>100</v>
      </c>
      <c r="BP27" s="650"/>
      <c r="BQ27" s="650"/>
      <c r="BR27" s="650"/>
      <c r="BS27" s="656" t="s">
        <v>180</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837141</v>
      </c>
      <c r="CS27" s="684"/>
      <c r="CT27" s="684"/>
      <c r="CU27" s="684"/>
      <c r="CV27" s="684"/>
      <c r="CW27" s="684"/>
      <c r="CX27" s="684"/>
      <c r="CY27" s="685"/>
      <c r="CZ27" s="652">
        <v>4.7</v>
      </c>
      <c r="DA27" s="681"/>
      <c r="DB27" s="681"/>
      <c r="DC27" s="686"/>
      <c r="DD27" s="656">
        <v>316964</v>
      </c>
      <c r="DE27" s="684"/>
      <c r="DF27" s="684"/>
      <c r="DG27" s="684"/>
      <c r="DH27" s="684"/>
      <c r="DI27" s="684"/>
      <c r="DJ27" s="684"/>
      <c r="DK27" s="685"/>
      <c r="DL27" s="656">
        <v>260214</v>
      </c>
      <c r="DM27" s="684"/>
      <c r="DN27" s="684"/>
      <c r="DO27" s="684"/>
      <c r="DP27" s="684"/>
      <c r="DQ27" s="684"/>
      <c r="DR27" s="684"/>
      <c r="DS27" s="684"/>
      <c r="DT27" s="684"/>
      <c r="DU27" s="684"/>
      <c r="DV27" s="685"/>
      <c r="DW27" s="652">
        <v>2.8</v>
      </c>
      <c r="DX27" s="681"/>
      <c r="DY27" s="681"/>
      <c r="DZ27" s="681"/>
      <c r="EA27" s="681"/>
      <c r="EB27" s="681"/>
      <c r="EC27" s="682"/>
    </row>
    <row r="28" spans="2:133" ht="11.25" customHeight="1" x14ac:dyDescent="0.15">
      <c r="B28" s="644" t="s">
        <v>305</v>
      </c>
      <c r="C28" s="645"/>
      <c r="D28" s="645"/>
      <c r="E28" s="645"/>
      <c r="F28" s="645"/>
      <c r="G28" s="645"/>
      <c r="H28" s="645"/>
      <c r="I28" s="645"/>
      <c r="J28" s="645"/>
      <c r="K28" s="645"/>
      <c r="L28" s="645"/>
      <c r="M28" s="645"/>
      <c r="N28" s="645"/>
      <c r="O28" s="645"/>
      <c r="P28" s="645"/>
      <c r="Q28" s="646"/>
      <c r="R28" s="647">
        <v>12978</v>
      </c>
      <c r="S28" s="648"/>
      <c r="T28" s="648"/>
      <c r="U28" s="648"/>
      <c r="V28" s="648"/>
      <c r="W28" s="648"/>
      <c r="X28" s="648"/>
      <c r="Y28" s="649"/>
      <c r="Z28" s="650">
        <v>0.1</v>
      </c>
      <c r="AA28" s="650"/>
      <c r="AB28" s="650"/>
      <c r="AC28" s="650"/>
      <c r="AD28" s="651" t="s">
        <v>180</v>
      </c>
      <c r="AE28" s="651"/>
      <c r="AF28" s="651"/>
      <c r="AG28" s="651"/>
      <c r="AH28" s="651"/>
      <c r="AI28" s="651"/>
      <c r="AJ28" s="651"/>
      <c r="AK28" s="651"/>
      <c r="AL28" s="652" t="s">
        <v>181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469639</v>
      </c>
      <c r="CS28" s="648"/>
      <c r="CT28" s="648"/>
      <c r="CU28" s="648"/>
      <c r="CV28" s="648"/>
      <c r="CW28" s="648"/>
      <c r="CX28" s="648"/>
      <c r="CY28" s="649"/>
      <c r="CZ28" s="652">
        <v>2.6</v>
      </c>
      <c r="DA28" s="681"/>
      <c r="DB28" s="681"/>
      <c r="DC28" s="686"/>
      <c r="DD28" s="656">
        <v>457094</v>
      </c>
      <c r="DE28" s="648"/>
      <c r="DF28" s="648"/>
      <c r="DG28" s="648"/>
      <c r="DH28" s="648"/>
      <c r="DI28" s="648"/>
      <c r="DJ28" s="648"/>
      <c r="DK28" s="649"/>
      <c r="DL28" s="656">
        <v>457094</v>
      </c>
      <c r="DM28" s="648"/>
      <c r="DN28" s="648"/>
      <c r="DO28" s="648"/>
      <c r="DP28" s="648"/>
      <c r="DQ28" s="648"/>
      <c r="DR28" s="648"/>
      <c r="DS28" s="648"/>
      <c r="DT28" s="648"/>
      <c r="DU28" s="648"/>
      <c r="DV28" s="649"/>
      <c r="DW28" s="652">
        <v>5</v>
      </c>
      <c r="DX28" s="681"/>
      <c r="DY28" s="681"/>
      <c r="DZ28" s="681"/>
      <c r="EA28" s="681"/>
      <c r="EB28" s="681"/>
      <c r="EC28" s="682"/>
    </row>
    <row r="29" spans="2:133" ht="11.25" customHeight="1" x14ac:dyDescent="0.15">
      <c r="B29" s="644" t="s">
        <v>307</v>
      </c>
      <c r="C29" s="645"/>
      <c r="D29" s="645"/>
      <c r="E29" s="645"/>
      <c r="F29" s="645"/>
      <c r="G29" s="645"/>
      <c r="H29" s="645"/>
      <c r="I29" s="645"/>
      <c r="J29" s="645"/>
      <c r="K29" s="645"/>
      <c r="L29" s="645"/>
      <c r="M29" s="645"/>
      <c r="N29" s="645"/>
      <c r="O29" s="645"/>
      <c r="P29" s="645"/>
      <c r="Q29" s="646"/>
      <c r="R29" s="647">
        <v>149404</v>
      </c>
      <c r="S29" s="648"/>
      <c r="T29" s="648"/>
      <c r="U29" s="648"/>
      <c r="V29" s="648"/>
      <c r="W29" s="648"/>
      <c r="X29" s="648"/>
      <c r="Y29" s="649"/>
      <c r="Z29" s="650">
        <v>0.8</v>
      </c>
      <c r="AA29" s="650"/>
      <c r="AB29" s="650"/>
      <c r="AC29" s="650"/>
      <c r="AD29" s="651">
        <v>43806</v>
      </c>
      <c r="AE29" s="651"/>
      <c r="AF29" s="651"/>
      <c r="AG29" s="651"/>
      <c r="AH29" s="651"/>
      <c r="AI29" s="651"/>
      <c r="AJ29" s="651"/>
      <c r="AK29" s="651"/>
      <c r="AL29" s="652">
        <v>0.5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308</v>
      </c>
      <c r="CE29" s="694"/>
      <c r="CF29" s="662" t="s">
        <v>70</v>
      </c>
      <c r="CG29" s="663"/>
      <c r="CH29" s="663"/>
      <c r="CI29" s="663"/>
      <c r="CJ29" s="663"/>
      <c r="CK29" s="663"/>
      <c r="CL29" s="663"/>
      <c r="CM29" s="663"/>
      <c r="CN29" s="663"/>
      <c r="CO29" s="663"/>
      <c r="CP29" s="663"/>
      <c r="CQ29" s="664"/>
      <c r="CR29" s="647">
        <v>469639</v>
      </c>
      <c r="CS29" s="684"/>
      <c r="CT29" s="684"/>
      <c r="CU29" s="684"/>
      <c r="CV29" s="684"/>
      <c r="CW29" s="684"/>
      <c r="CX29" s="684"/>
      <c r="CY29" s="685"/>
      <c r="CZ29" s="652">
        <v>2.6</v>
      </c>
      <c r="DA29" s="681"/>
      <c r="DB29" s="681"/>
      <c r="DC29" s="686"/>
      <c r="DD29" s="656">
        <v>457094</v>
      </c>
      <c r="DE29" s="684"/>
      <c r="DF29" s="684"/>
      <c r="DG29" s="684"/>
      <c r="DH29" s="684"/>
      <c r="DI29" s="684"/>
      <c r="DJ29" s="684"/>
      <c r="DK29" s="685"/>
      <c r="DL29" s="656">
        <v>457094</v>
      </c>
      <c r="DM29" s="684"/>
      <c r="DN29" s="684"/>
      <c r="DO29" s="684"/>
      <c r="DP29" s="684"/>
      <c r="DQ29" s="684"/>
      <c r="DR29" s="684"/>
      <c r="DS29" s="684"/>
      <c r="DT29" s="684"/>
      <c r="DU29" s="684"/>
      <c r="DV29" s="685"/>
      <c r="DW29" s="652">
        <v>5</v>
      </c>
      <c r="DX29" s="681"/>
      <c r="DY29" s="681"/>
      <c r="DZ29" s="681"/>
      <c r="EA29" s="681"/>
      <c r="EB29" s="681"/>
      <c r="EC29" s="682"/>
    </row>
    <row r="30" spans="2:133" ht="11.25" customHeight="1" x14ac:dyDescent="0.15">
      <c r="B30" s="644" t="s">
        <v>309</v>
      </c>
      <c r="C30" s="645"/>
      <c r="D30" s="645"/>
      <c r="E30" s="645"/>
      <c r="F30" s="645"/>
      <c r="G30" s="645"/>
      <c r="H30" s="645"/>
      <c r="I30" s="645"/>
      <c r="J30" s="645"/>
      <c r="K30" s="645"/>
      <c r="L30" s="645"/>
      <c r="M30" s="645"/>
      <c r="N30" s="645"/>
      <c r="O30" s="645"/>
      <c r="P30" s="645"/>
      <c r="Q30" s="646"/>
      <c r="R30" s="647">
        <v>116858</v>
      </c>
      <c r="S30" s="648"/>
      <c r="T30" s="648"/>
      <c r="U30" s="648"/>
      <c r="V30" s="648"/>
      <c r="W30" s="648"/>
      <c r="X30" s="648"/>
      <c r="Y30" s="649"/>
      <c r="Z30" s="650">
        <v>0.6</v>
      </c>
      <c r="AA30" s="650"/>
      <c r="AB30" s="650"/>
      <c r="AC30" s="650"/>
      <c r="AD30" s="651" t="s">
        <v>181</v>
      </c>
      <c r="AE30" s="651"/>
      <c r="AF30" s="651"/>
      <c r="AG30" s="651"/>
      <c r="AH30" s="651"/>
      <c r="AI30" s="651"/>
      <c r="AJ30" s="651"/>
      <c r="AK30" s="651"/>
      <c r="AL30" s="652" t="s">
        <v>181</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442591</v>
      </c>
      <c r="CS30" s="648"/>
      <c r="CT30" s="648"/>
      <c r="CU30" s="648"/>
      <c r="CV30" s="648"/>
      <c r="CW30" s="648"/>
      <c r="CX30" s="648"/>
      <c r="CY30" s="649"/>
      <c r="CZ30" s="652">
        <v>2.5</v>
      </c>
      <c r="DA30" s="681"/>
      <c r="DB30" s="681"/>
      <c r="DC30" s="686"/>
      <c r="DD30" s="656">
        <v>430575</v>
      </c>
      <c r="DE30" s="648"/>
      <c r="DF30" s="648"/>
      <c r="DG30" s="648"/>
      <c r="DH30" s="648"/>
      <c r="DI30" s="648"/>
      <c r="DJ30" s="648"/>
      <c r="DK30" s="649"/>
      <c r="DL30" s="656">
        <v>430575</v>
      </c>
      <c r="DM30" s="648"/>
      <c r="DN30" s="648"/>
      <c r="DO30" s="648"/>
      <c r="DP30" s="648"/>
      <c r="DQ30" s="648"/>
      <c r="DR30" s="648"/>
      <c r="DS30" s="648"/>
      <c r="DT30" s="648"/>
      <c r="DU30" s="648"/>
      <c r="DV30" s="649"/>
      <c r="DW30" s="652">
        <v>4.7</v>
      </c>
      <c r="DX30" s="681"/>
      <c r="DY30" s="681"/>
      <c r="DZ30" s="681"/>
      <c r="EA30" s="681"/>
      <c r="EB30" s="681"/>
      <c r="EC30" s="682"/>
    </row>
    <row r="31" spans="2:133" ht="11.25" customHeight="1" x14ac:dyDescent="0.15">
      <c r="B31" s="644" t="s">
        <v>313</v>
      </c>
      <c r="C31" s="645"/>
      <c r="D31" s="645"/>
      <c r="E31" s="645"/>
      <c r="F31" s="645"/>
      <c r="G31" s="645"/>
      <c r="H31" s="645"/>
      <c r="I31" s="645"/>
      <c r="J31" s="645"/>
      <c r="K31" s="645"/>
      <c r="L31" s="645"/>
      <c r="M31" s="645"/>
      <c r="N31" s="645"/>
      <c r="O31" s="645"/>
      <c r="P31" s="645"/>
      <c r="Q31" s="646"/>
      <c r="R31" s="647">
        <v>3309137</v>
      </c>
      <c r="S31" s="648"/>
      <c r="T31" s="648"/>
      <c r="U31" s="648"/>
      <c r="V31" s="648"/>
      <c r="W31" s="648"/>
      <c r="X31" s="648"/>
      <c r="Y31" s="649"/>
      <c r="Z31" s="650">
        <v>17.3</v>
      </c>
      <c r="AA31" s="650"/>
      <c r="AB31" s="650"/>
      <c r="AC31" s="650"/>
      <c r="AD31" s="651" t="s">
        <v>181</v>
      </c>
      <c r="AE31" s="651"/>
      <c r="AF31" s="651"/>
      <c r="AG31" s="651"/>
      <c r="AH31" s="651"/>
      <c r="AI31" s="651"/>
      <c r="AJ31" s="651"/>
      <c r="AK31" s="651"/>
      <c r="AL31" s="652" t="s">
        <v>181</v>
      </c>
      <c r="AM31" s="653"/>
      <c r="AN31" s="653"/>
      <c r="AO31" s="654"/>
      <c r="AP31" s="704" t="s">
        <v>314</v>
      </c>
      <c r="AQ31" s="705"/>
      <c r="AR31" s="705"/>
      <c r="AS31" s="705"/>
      <c r="AT31" s="710" t="s">
        <v>315</v>
      </c>
      <c r="AU31" s="231"/>
      <c r="AV31" s="231"/>
      <c r="AW31" s="231"/>
      <c r="AX31" s="633" t="s">
        <v>193</v>
      </c>
      <c r="AY31" s="634"/>
      <c r="AZ31" s="634"/>
      <c r="BA31" s="634"/>
      <c r="BB31" s="634"/>
      <c r="BC31" s="634"/>
      <c r="BD31" s="634"/>
      <c r="BE31" s="634"/>
      <c r="BF31" s="635"/>
      <c r="BG31" s="703">
        <v>98.3</v>
      </c>
      <c r="BH31" s="699"/>
      <c r="BI31" s="699"/>
      <c r="BJ31" s="699"/>
      <c r="BK31" s="699"/>
      <c r="BL31" s="699"/>
      <c r="BM31" s="642">
        <v>91.7</v>
      </c>
      <c r="BN31" s="699"/>
      <c r="BO31" s="699"/>
      <c r="BP31" s="699"/>
      <c r="BQ31" s="700"/>
      <c r="BR31" s="703">
        <v>98.8</v>
      </c>
      <c r="BS31" s="699"/>
      <c r="BT31" s="699"/>
      <c r="BU31" s="699"/>
      <c r="BV31" s="699"/>
      <c r="BW31" s="699"/>
      <c r="BX31" s="642">
        <v>92.3</v>
      </c>
      <c r="BY31" s="699"/>
      <c r="BZ31" s="699"/>
      <c r="CA31" s="699"/>
      <c r="CB31" s="700"/>
      <c r="CD31" s="695"/>
      <c r="CE31" s="696"/>
      <c r="CF31" s="662" t="s">
        <v>316</v>
      </c>
      <c r="CG31" s="663"/>
      <c r="CH31" s="663"/>
      <c r="CI31" s="663"/>
      <c r="CJ31" s="663"/>
      <c r="CK31" s="663"/>
      <c r="CL31" s="663"/>
      <c r="CM31" s="663"/>
      <c r="CN31" s="663"/>
      <c r="CO31" s="663"/>
      <c r="CP31" s="663"/>
      <c r="CQ31" s="664"/>
      <c r="CR31" s="647">
        <v>27048</v>
      </c>
      <c r="CS31" s="684"/>
      <c r="CT31" s="684"/>
      <c r="CU31" s="684"/>
      <c r="CV31" s="684"/>
      <c r="CW31" s="684"/>
      <c r="CX31" s="684"/>
      <c r="CY31" s="685"/>
      <c r="CZ31" s="652">
        <v>0.2</v>
      </c>
      <c r="DA31" s="681"/>
      <c r="DB31" s="681"/>
      <c r="DC31" s="686"/>
      <c r="DD31" s="656">
        <v>26519</v>
      </c>
      <c r="DE31" s="684"/>
      <c r="DF31" s="684"/>
      <c r="DG31" s="684"/>
      <c r="DH31" s="684"/>
      <c r="DI31" s="684"/>
      <c r="DJ31" s="684"/>
      <c r="DK31" s="685"/>
      <c r="DL31" s="656">
        <v>26519</v>
      </c>
      <c r="DM31" s="684"/>
      <c r="DN31" s="684"/>
      <c r="DO31" s="684"/>
      <c r="DP31" s="684"/>
      <c r="DQ31" s="684"/>
      <c r="DR31" s="684"/>
      <c r="DS31" s="684"/>
      <c r="DT31" s="684"/>
      <c r="DU31" s="684"/>
      <c r="DV31" s="685"/>
      <c r="DW31" s="652">
        <v>0.3</v>
      </c>
      <c r="DX31" s="681"/>
      <c r="DY31" s="681"/>
      <c r="DZ31" s="681"/>
      <c r="EA31" s="681"/>
      <c r="EB31" s="681"/>
      <c r="EC31" s="682"/>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180</v>
      </c>
      <c r="S32" s="648"/>
      <c r="T32" s="648"/>
      <c r="U32" s="648"/>
      <c r="V32" s="648"/>
      <c r="W32" s="648"/>
      <c r="X32" s="648"/>
      <c r="Y32" s="649"/>
      <c r="Z32" s="650" t="s">
        <v>180</v>
      </c>
      <c r="AA32" s="650"/>
      <c r="AB32" s="650"/>
      <c r="AC32" s="650"/>
      <c r="AD32" s="651" t="s">
        <v>180</v>
      </c>
      <c r="AE32" s="651"/>
      <c r="AF32" s="651"/>
      <c r="AG32" s="651"/>
      <c r="AH32" s="651"/>
      <c r="AI32" s="651"/>
      <c r="AJ32" s="651"/>
      <c r="AK32" s="651"/>
      <c r="AL32" s="652" t="s">
        <v>180</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98.5</v>
      </c>
      <c r="BH32" s="684"/>
      <c r="BI32" s="684"/>
      <c r="BJ32" s="684"/>
      <c r="BK32" s="684"/>
      <c r="BL32" s="684"/>
      <c r="BM32" s="653">
        <v>89.9</v>
      </c>
      <c r="BN32" s="701"/>
      <c r="BO32" s="701"/>
      <c r="BP32" s="701"/>
      <c r="BQ32" s="702"/>
      <c r="BR32" s="713">
        <v>98.9</v>
      </c>
      <c r="BS32" s="684"/>
      <c r="BT32" s="684"/>
      <c r="BU32" s="684"/>
      <c r="BV32" s="684"/>
      <c r="BW32" s="684"/>
      <c r="BX32" s="653">
        <v>92.6</v>
      </c>
      <c r="BY32" s="701"/>
      <c r="BZ32" s="701"/>
      <c r="CA32" s="701"/>
      <c r="CB32" s="702"/>
      <c r="CD32" s="697"/>
      <c r="CE32" s="698"/>
      <c r="CF32" s="662" t="s">
        <v>320</v>
      </c>
      <c r="CG32" s="663"/>
      <c r="CH32" s="663"/>
      <c r="CI32" s="663"/>
      <c r="CJ32" s="663"/>
      <c r="CK32" s="663"/>
      <c r="CL32" s="663"/>
      <c r="CM32" s="663"/>
      <c r="CN32" s="663"/>
      <c r="CO32" s="663"/>
      <c r="CP32" s="663"/>
      <c r="CQ32" s="664"/>
      <c r="CR32" s="647" t="s">
        <v>181</v>
      </c>
      <c r="CS32" s="648"/>
      <c r="CT32" s="648"/>
      <c r="CU32" s="648"/>
      <c r="CV32" s="648"/>
      <c r="CW32" s="648"/>
      <c r="CX32" s="648"/>
      <c r="CY32" s="649"/>
      <c r="CZ32" s="652" t="s">
        <v>181</v>
      </c>
      <c r="DA32" s="681"/>
      <c r="DB32" s="681"/>
      <c r="DC32" s="686"/>
      <c r="DD32" s="656" t="s">
        <v>180</v>
      </c>
      <c r="DE32" s="648"/>
      <c r="DF32" s="648"/>
      <c r="DG32" s="648"/>
      <c r="DH32" s="648"/>
      <c r="DI32" s="648"/>
      <c r="DJ32" s="648"/>
      <c r="DK32" s="649"/>
      <c r="DL32" s="656" t="s">
        <v>180</v>
      </c>
      <c r="DM32" s="648"/>
      <c r="DN32" s="648"/>
      <c r="DO32" s="648"/>
      <c r="DP32" s="648"/>
      <c r="DQ32" s="648"/>
      <c r="DR32" s="648"/>
      <c r="DS32" s="648"/>
      <c r="DT32" s="648"/>
      <c r="DU32" s="648"/>
      <c r="DV32" s="649"/>
      <c r="DW32" s="652" t="s">
        <v>180</v>
      </c>
      <c r="DX32" s="681"/>
      <c r="DY32" s="681"/>
      <c r="DZ32" s="681"/>
      <c r="EA32" s="681"/>
      <c r="EB32" s="681"/>
      <c r="EC32" s="682"/>
    </row>
    <row r="33" spans="2:133" ht="11.25" customHeight="1" x14ac:dyDescent="0.15">
      <c r="B33" s="644" t="s">
        <v>321</v>
      </c>
      <c r="C33" s="645"/>
      <c r="D33" s="645"/>
      <c r="E33" s="645"/>
      <c r="F33" s="645"/>
      <c r="G33" s="645"/>
      <c r="H33" s="645"/>
      <c r="I33" s="645"/>
      <c r="J33" s="645"/>
      <c r="K33" s="645"/>
      <c r="L33" s="645"/>
      <c r="M33" s="645"/>
      <c r="N33" s="645"/>
      <c r="O33" s="645"/>
      <c r="P33" s="645"/>
      <c r="Q33" s="646"/>
      <c r="R33" s="647">
        <v>635181</v>
      </c>
      <c r="S33" s="648"/>
      <c r="T33" s="648"/>
      <c r="U33" s="648"/>
      <c r="V33" s="648"/>
      <c r="W33" s="648"/>
      <c r="X33" s="648"/>
      <c r="Y33" s="649"/>
      <c r="Z33" s="650">
        <v>3.3</v>
      </c>
      <c r="AA33" s="650"/>
      <c r="AB33" s="650"/>
      <c r="AC33" s="650"/>
      <c r="AD33" s="651" t="s">
        <v>180</v>
      </c>
      <c r="AE33" s="651"/>
      <c r="AF33" s="651"/>
      <c r="AG33" s="651"/>
      <c r="AH33" s="651"/>
      <c r="AI33" s="651"/>
      <c r="AJ33" s="651"/>
      <c r="AK33" s="651"/>
      <c r="AL33" s="652" t="s">
        <v>180</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98.1</v>
      </c>
      <c r="BH33" s="718"/>
      <c r="BI33" s="718"/>
      <c r="BJ33" s="718"/>
      <c r="BK33" s="718"/>
      <c r="BL33" s="718"/>
      <c r="BM33" s="719">
        <v>92.1</v>
      </c>
      <c r="BN33" s="718"/>
      <c r="BO33" s="718"/>
      <c r="BP33" s="718"/>
      <c r="BQ33" s="720"/>
      <c r="BR33" s="717">
        <v>98.7</v>
      </c>
      <c r="BS33" s="718"/>
      <c r="BT33" s="718"/>
      <c r="BU33" s="718"/>
      <c r="BV33" s="718"/>
      <c r="BW33" s="718"/>
      <c r="BX33" s="719">
        <v>92.2</v>
      </c>
      <c r="BY33" s="718"/>
      <c r="BZ33" s="718"/>
      <c r="CA33" s="718"/>
      <c r="CB33" s="720"/>
      <c r="CD33" s="662" t="s">
        <v>323</v>
      </c>
      <c r="CE33" s="663"/>
      <c r="CF33" s="663"/>
      <c r="CG33" s="663"/>
      <c r="CH33" s="663"/>
      <c r="CI33" s="663"/>
      <c r="CJ33" s="663"/>
      <c r="CK33" s="663"/>
      <c r="CL33" s="663"/>
      <c r="CM33" s="663"/>
      <c r="CN33" s="663"/>
      <c r="CO33" s="663"/>
      <c r="CP33" s="663"/>
      <c r="CQ33" s="664"/>
      <c r="CR33" s="647">
        <v>12043021</v>
      </c>
      <c r="CS33" s="684"/>
      <c r="CT33" s="684"/>
      <c r="CU33" s="684"/>
      <c r="CV33" s="684"/>
      <c r="CW33" s="684"/>
      <c r="CX33" s="684"/>
      <c r="CY33" s="685"/>
      <c r="CZ33" s="652">
        <v>67.400000000000006</v>
      </c>
      <c r="DA33" s="681"/>
      <c r="DB33" s="681"/>
      <c r="DC33" s="686"/>
      <c r="DD33" s="656">
        <v>8070450</v>
      </c>
      <c r="DE33" s="684"/>
      <c r="DF33" s="684"/>
      <c r="DG33" s="684"/>
      <c r="DH33" s="684"/>
      <c r="DI33" s="684"/>
      <c r="DJ33" s="684"/>
      <c r="DK33" s="685"/>
      <c r="DL33" s="656">
        <v>3694584</v>
      </c>
      <c r="DM33" s="684"/>
      <c r="DN33" s="684"/>
      <c r="DO33" s="684"/>
      <c r="DP33" s="684"/>
      <c r="DQ33" s="684"/>
      <c r="DR33" s="684"/>
      <c r="DS33" s="684"/>
      <c r="DT33" s="684"/>
      <c r="DU33" s="684"/>
      <c r="DV33" s="685"/>
      <c r="DW33" s="652">
        <v>40.299999999999997</v>
      </c>
      <c r="DX33" s="681"/>
      <c r="DY33" s="681"/>
      <c r="DZ33" s="681"/>
      <c r="EA33" s="681"/>
      <c r="EB33" s="681"/>
      <c r="EC33" s="682"/>
    </row>
    <row r="34" spans="2:133" ht="11.25" customHeight="1" x14ac:dyDescent="0.15">
      <c r="B34" s="644" t="s">
        <v>324</v>
      </c>
      <c r="C34" s="645"/>
      <c r="D34" s="645"/>
      <c r="E34" s="645"/>
      <c r="F34" s="645"/>
      <c r="G34" s="645"/>
      <c r="H34" s="645"/>
      <c r="I34" s="645"/>
      <c r="J34" s="645"/>
      <c r="K34" s="645"/>
      <c r="L34" s="645"/>
      <c r="M34" s="645"/>
      <c r="N34" s="645"/>
      <c r="O34" s="645"/>
      <c r="P34" s="645"/>
      <c r="Q34" s="646"/>
      <c r="R34" s="647">
        <v>63233</v>
      </c>
      <c r="S34" s="648"/>
      <c r="T34" s="648"/>
      <c r="U34" s="648"/>
      <c r="V34" s="648"/>
      <c r="W34" s="648"/>
      <c r="X34" s="648"/>
      <c r="Y34" s="649"/>
      <c r="Z34" s="650">
        <v>0.3</v>
      </c>
      <c r="AA34" s="650"/>
      <c r="AB34" s="650"/>
      <c r="AC34" s="650"/>
      <c r="AD34" s="651">
        <v>11184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2648667</v>
      </c>
      <c r="CS34" s="648"/>
      <c r="CT34" s="648"/>
      <c r="CU34" s="648"/>
      <c r="CV34" s="648"/>
      <c r="CW34" s="648"/>
      <c r="CX34" s="648"/>
      <c r="CY34" s="649"/>
      <c r="CZ34" s="652">
        <v>14.8</v>
      </c>
      <c r="DA34" s="681"/>
      <c r="DB34" s="681"/>
      <c r="DC34" s="686"/>
      <c r="DD34" s="656">
        <v>2321785</v>
      </c>
      <c r="DE34" s="648"/>
      <c r="DF34" s="648"/>
      <c r="DG34" s="648"/>
      <c r="DH34" s="648"/>
      <c r="DI34" s="648"/>
      <c r="DJ34" s="648"/>
      <c r="DK34" s="649"/>
      <c r="DL34" s="656">
        <v>1690714</v>
      </c>
      <c r="DM34" s="648"/>
      <c r="DN34" s="648"/>
      <c r="DO34" s="648"/>
      <c r="DP34" s="648"/>
      <c r="DQ34" s="648"/>
      <c r="DR34" s="648"/>
      <c r="DS34" s="648"/>
      <c r="DT34" s="648"/>
      <c r="DU34" s="648"/>
      <c r="DV34" s="649"/>
      <c r="DW34" s="652">
        <v>18.399999999999999</v>
      </c>
      <c r="DX34" s="681"/>
      <c r="DY34" s="681"/>
      <c r="DZ34" s="681"/>
      <c r="EA34" s="681"/>
      <c r="EB34" s="681"/>
      <c r="EC34" s="682"/>
    </row>
    <row r="35" spans="2:133" ht="11.25" customHeight="1" x14ac:dyDescent="0.15">
      <c r="B35" s="644" t="s">
        <v>326</v>
      </c>
      <c r="C35" s="645"/>
      <c r="D35" s="645"/>
      <c r="E35" s="645"/>
      <c r="F35" s="645"/>
      <c r="G35" s="645"/>
      <c r="H35" s="645"/>
      <c r="I35" s="645"/>
      <c r="J35" s="645"/>
      <c r="K35" s="645"/>
      <c r="L35" s="645"/>
      <c r="M35" s="645"/>
      <c r="N35" s="645"/>
      <c r="O35" s="645"/>
      <c r="P35" s="645"/>
      <c r="Q35" s="646"/>
      <c r="R35" s="647">
        <v>379458</v>
      </c>
      <c r="S35" s="648"/>
      <c r="T35" s="648"/>
      <c r="U35" s="648"/>
      <c r="V35" s="648"/>
      <c r="W35" s="648"/>
      <c r="X35" s="648"/>
      <c r="Y35" s="649"/>
      <c r="Z35" s="650">
        <v>2</v>
      </c>
      <c r="AA35" s="650"/>
      <c r="AB35" s="650"/>
      <c r="AC35" s="650"/>
      <c r="AD35" s="651" t="s">
        <v>180</v>
      </c>
      <c r="AE35" s="651"/>
      <c r="AF35" s="651"/>
      <c r="AG35" s="651"/>
      <c r="AH35" s="651"/>
      <c r="AI35" s="651"/>
      <c r="AJ35" s="651"/>
      <c r="AK35" s="651"/>
      <c r="AL35" s="652" t="s">
        <v>180</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222188</v>
      </c>
      <c r="CS35" s="684"/>
      <c r="CT35" s="684"/>
      <c r="CU35" s="684"/>
      <c r="CV35" s="684"/>
      <c r="CW35" s="684"/>
      <c r="CX35" s="684"/>
      <c r="CY35" s="685"/>
      <c r="CZ35" s="652">
        <v>1.2</v>
      </c>
      <c r="DA35" s="681"/>
      <c r="DB35" s="681"/>
      <c r="DC35" s="686"/>
      <c r="DD35" s="656">
        <v>202050</v>
      </c>
      <c r="DE35" s="684"/>
      <c r="DF35" s="684"/>
      <c r="DG35" s="684"/>
      <c r="DH35" s="684"/>
      <c r="DI35" s="684"/>
      <c r="DJ35" s="684"/>
      <c r="DK35" s="685"/>
      <c r="DL35" s="656">
        <v>195845</v>
      </c>
      <c r="DM35" s="684"/>
      <c r="DN35" s="684"/>
      <c r="DO35" s="684"/>
      <c r="DP35" s="684"/>
      <c r="DQ35" s="684"/>
      <c r="DR35" s="684"/>
      <c r="DS35" s="684"/>
      <c r="DT35" s="684"/>
      <c r="DU35" s="684"/>
      <c r="DV35" s="685"/>
      <c r="DW35" s="652">
        <v>2.1</v>
      </c>
      <c r="DX35" s="681"/>
      <c r="DY35" s="681"/>
      <c r="DZ35" s="681"/>
      <c r="EA35" s="681"/>
      <c r="EB35" s="681"/>
      <c r="EC35" s="682"/>
    </row>
    <row r="36" spans="2:133" ht="11.25" customHeight="1" x14ac:dyDescent="0.15">
      <c r="B36" s="644" t="s">
        <v>330</v>
      </c>
      <c r="C36" s="645"/>
      <c r="D36" s="645"/>
      <c r="E36" s="645"/>
      <c r="F36" s="645"/>
      <c r="G36" s="645"/>
      <c r="H36" s="645"/>
      <c r="I36" s="645"/>
      <c r="J36" s="645"/>
      <c r="K36" s="645"/>
      <c r="L36" s="645"/>
      <c r="M36" s="645"/>
      <c r="N36" s="645"/>
      <c r="O36" s="645"/>
      <c r="P36" s="645"/>
      <c r="Q36" s="646"/>
      <c r="R36" s="647">
        <v>2446345</v>
      </c>
      <c r="S36" s="648"/>
      <c r="T36" s="648"/>
      <c r="U36" s="648"/>
      <c r="V36" s="648"/>
      <c r="W36" s="648"/>
      <c r="X36" s="648"/>
      <c r="Y36" s="649"/>
      <c r="Z36" s="650">
        <v>12.8</v>
      </c>
      <c r="AA36" s="650"/>
      <c r="AB36" s="650"/>
      <c r="AC36" s="650"/>
      <c r="AD36" s="651" t="s">
        <v>180</v>
      </c>
      <c r="AE36" s="651"/>
      <c r="AF36" s="651"/>
      <c r="AG36" s="651"/>
      <c r="AH36" s="651"/>
      <c r="AI36" s="651"/>
      <c r="AJ36" s="651"/>
      <c r="AK36" s="651"/>
      <c r="AL36" s="652" t="s">
        <v>181</v>
      </c>
      <c r="AM36" s="653"/>
      <c r="AN36" s="653"/>
      <c r="AO36" s="654"/>
      <c r="AP36" s="235"/>
      <c r="AQ36" s="721" t="s">
        <v>331</v>
      </c>
      <c r="AR36" s="722"/>
      <c r="AS36" s="722"/>
      <c r="AT36" s="722"/>
      <c r="AU36" s="722"/>
      <c r="AV36" s="722"/>
      <c r="AW36" s="722"/>
      <c r="AX36" s="722"/>
      <c r="AY36" s="723"/>
      <c r="AZ36" s="636">
        <v>1709629</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4474</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5658946</v>
      </c>
      <c r="CS36" s="648"/>
      <c r="CT36" s="648"/>
      <c r="CU36" s="648"/>
      <c r="CV36" s="648"/>
      <c r="CW36" s="648"/>
      <c r="CX36" s="648"/>
      <c r="CY36" s="649"/>
      <c r="CZ36" s="652">
        <v>31.7</v>
      </c>
      <c r="DA36" s="681"/>
      <c r="DB36" s="681"/>
      <c r="DC36" s="686"/>
      <c r="DD36" s="656">
        <v>2860395</v>
      </c>
      <c r="DE36" s="648"/>
      <c r="DF36" s="648"/>
      <c r="DG36" s="648"/>
      <c r="DH36" s="648"/>
      <c r="DI36" s="648"/>
      <c r="DJ36" s="648"/>
      <c r="DK36" s="649"/>
      <c r="DL36" s="656">
        <v>1120162</v>
      </c>
      <c r="DM36" s="648"/>
      <c r="DN36" s="648"/>
      <c r="DO36" s="648"/>
      <c r="DP36" s="648"/>
      <c r="DQ36" s="648"/>
      <c r="DR36" s="648"/>
      <c r="DS36" s="648"/>
      <c r="DT36" s="648"/>
      <c r="DU36" s="648"/>
      <c r="DV36" s="649"/>
      <c r="DW36" s="652">
        <v>12.2</v>
      </c>
      <c r="DX36" s="681"/>
      <c r="DY36" s="681"/>
      <c r="DZ36" s="681"/>
      <c r="EA36" s="681"/>
      <c r="EB36" s="681"/>
      <c r="EC36" s="682"/>
    </row>
    <row r="37" spans="2:133" ht="11.25" customHeight="1" x14ac:dyDescent="0.15">
      <c r="B37" s="644" t="s">
        <v>334</v>
      </c>
      <c r="C37" s="645"/>
      <c r="D37" s="645"/>
      <c r="E37" s="645"/>
      <c r="F37" s="645"/>
      <c r="G37" s="645"/>
      <c r="H37" s="645"/>
      <c r="I37" s="645"/>
      <c r="J37" s="645"/>
      <c r="K37" s="645"/>
      <c r="L37" s="645"/>
      <c r="M37" s="645"/>
      <c r="N37" s="645"/>
      <c r="O37" s="645"/>
      <c r="P37" s="645"/>
      <c r="Q37" s="646"/>
      <c r="R37" s="647">
        <v>1583607</v>
      </c>
      <c r="S37" s="648"/>
      <c r="T37" s="648"/>
      <c r="U37" s="648"/>
      <c r="V37" s="648"/>
      <c r="W37" s="648"/>
      <c r="X37" s="648"/>
      <c r="Y37" s="649"/>
      <c r="Z37" s="650">
        <v>8.3000000000000007</v>
      </c>
      <c r="AA37" s="650"/>
      <c r="AB37" s="650"/>
      <c r="AC37" s="650"/>
      <c r="AD37" s="651" t="s">
        <v>181</v>
      </c>
      <c r="AE37" s="651"/>
      <c r="AF37" s="651"/>
      <c r="AG37" s="651"/>
      <c r="AH37" s="651"/>
      <c r="AI37" s="651"/>
      <c r="AJ37" s="651"/>
      <c r="AK37" s="651"/>
      <c r="AL37" s="652" t="s">
        <v>180</v>
      </c>
      <c r="AM37" s="653"/>
      <c r="AN37" s="653"/>
      <c r="AO37" s="654"/>
      <c r="AQ37" s="725" t="s">
        <v>335</v>
      </c>
      <c r="AR37" s="726"/>
      <c r="AS37" s="726"/>
      <c r="AT37" s="726"/>
      <c r="AU37" s="726"/>
      <c r="AV37" s="726"/>
      <c r="AW37" s="726"/>
      <c r="AX37" s="726"/>
      <c r="AY37" s="727"/>
      <c r="AZ37" s="647">
        <v>701586</v>
      </c>
      <c r="BA37" s="648"/>
      <c r="BB37" s="648"/>
      <c r="BC37" s="648"/>
      <c r="BD37" s="684"/>
      <c r="BE37" s="684"/>
      <c r="BF37" s="702"/>
      <c r="BG37" s="662" t="s">
        <v>336</v>
      </c>
      <c r="BH37" s="663"/>
      <c r="BI37" s="663"/>
      <c r="BJ37" s="663"/>
      <c r="BK37" s="663"/>
      <c r="BL37" s="663"/>
      <c r="BM37" s="663"/>
      <c r="BN37" s="663"/>
      <c r="BO37" s="663"/>
      <c r="BP37" s="663"/>
      <c r="BQ37" s="663"/>
      <c r="BR37" s="663"/>
      <c r="BS37" s="663"/>
      <c r="BT37" s="663"/>
      <c r="BU37" s="664"/>
      <c r="BV37" s="647">
        <v>4474</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916295</v>
      </c>
      <c r="CS37" s="684"/>
      <c r="CT37" s="684"/>
      <c r="CU37" s="684"/>
      <c r="CV37" s="684"/>
      <c r="CW37" s="684"/>
      <c r="CX37" s="684"/>
      <c r="CY37" s="685"/>
      <c r="CZ37" s="652">
        <v>5.0999999999999996</v>
      </c>
      <c r="DA37" s="681"/>
      <c r="DB37" s="681"/>
      <c r="DC37" s="686"/>
      <c r="DD37" s="656">
        <v>910615</v>
      </c>
      <c r="DE37" s="684"/>
      <c r="DF37" s="684"/>
      <c r="DG37" s="684"/>
      <c r="DH37" s="684"/>
      <c r="DI37" s="684"/>
      <c r="DJ37" s="684"/>
      <c r="DK37" s="685"/>
      <c r="DL37" s="656">
        <v>900354</v>
      </c>
      <c r="DM37" s="684"/>
      <c r="DN37" s="684"/>
      <c r="DO37" s="684"/>
      <c r="DP37" s="684"/>
      <c r="DQ37" s="684"/>
      <c r="DR37" s="684"/>
      <c r="DS37" s="684"/>
      <c r="DT37" s="684"/>
      <c r="DU37" s="684"/>
      <c r="DV37" s="685"/>
      <c r="DW37" s="652">
        <v>9.8000000000000007</v>
      </c>
      <c r="DX37" s="681"/>
      <c r="DY37" s="681"/>
      <c r="DZ37" s="681"/>
      <c r="EA37" s="681"/>
      <c r="EB37" s="681"/>
      <c r="EC37" s="682"/>
    </row>
    <row r="38" spans="2:133" ht="11.25" customHeight="1" x14ac:dyDescent="0.15">
      <c r="B38" s="644" t="s">
        <v>338</v>
      </c>
      <c r="C38" s="645"/>
      <c r="D38" s="645"/>
      <c r="E38" s="645"/>
      <c r="F38" s="645"/>
      <c r="G38" s="645"/>
      <c r="H38" s="645"/>
      <c r="I38" s="645"/>
      <c r="J38" s="645"/>
      <c r="K38" s="645"/>
      <c r="L38" s="645"/>
      <c r="M38" s="645"/>
      <c r="N38" s="645"/>
      <c r="O38" s="645"/>
      <c r="P38" s="645"/>
      <c r="Q38" s="646"/>
      <c r="R38" s="647">
        <v>432145</v>
      </c>
      <c r="S38" s="648"/>
      <c r="T38" s="648"/>
      <c r="U38" s="648"/>
      <c r="V38" s="648"/>
      <c r="W38" s="648"/>
      <c r="X38" s="648"/>
      <c r="Y38" s="649"/>
      <c r="Z38" s="650">
        <v>2.2999999999999998</v>
      </c>
      <c r="AA38" s="650"/>
      <c r="AB38" s="650"/>
      <c r="AC38" s="650"/>
      <c r="AD38" s="651">
        <v>352</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312500</v>
      </c>
      <c r="BA38" s="648"/>
      <c r="BB38" s="648"/>
      <c r="BC38" s="648"/>
      <c r="BD38" s="684"/>
      <c r="BE38" s="684"/>
      <c r="BF38" s="702"/>
      <c r="BG38" s="662" t="s">
        <v>340</v>
      </c>
      <c r="BH38" s="663"/>
      <c r="BI38" s="663"/>
      <c r="BJ38" s="663"/>
      <c r="BK38" s="663"/>
      <c r="BL38" s="663"/>
      <c r="BM38" s="663"/>
      <c r="BN38" s="663"/>
      <c r="BO38" s="663"/>
      <c r="BP38" s="663"/>
      <c r="BQ38" s="663"/>
      <c r="BR38" s="663"/>
      <c r="BS38" s="663"/>
      <c r="BT38" s="663"/>
      <c r="BU38" s="664"/>
      <c r="BV38" s="647">
        <v>3746</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1003423</v>
      </c>
      <c r="CS38" s="648"/>
      <c r="CT38" s="648"/>
      <c r="CU38" s="648"/>
      <c r="CV38" s="648"/>
      <c r="CW38" s="648"/>
      <c r="CX38" s="648"/>
      <c r="CY38" s="649"/>
      <c r="CZ38" s="652">
        <v>5.6</v>
      </c>
      <c r="DA38" s="681"/>
      <c r="DB38" s="681"/>
      <c r="DC38" s="686"/>
      <c r="DD38" s="656">
        <v>855129</v>
      </c>
      <c r="DE38" s="648"/>
      <c r="DF38" s="648"/>
      <c r="DG38" s="648"/>
      <c r="DH38" s="648"/>
      <c r="DI38" s="648"/>
      <c r="DJ38" s="648"/>
      <c r="DK38" s="649"/>
      <c r="DL38" s="656">
        <v>687863</v>
      </c>
      <c r="DM38" s="648"/>
      <c r="DN38" s="648"/>
      <c r="DO38" s="648"/>
      <c r="DP38" s="648"/>
      <c r="DQ38" s="648"/>
      <c r="DR38" s="648"/>
      <c r="DS38" s="648"/>
      <c r="DT38" s="648"/>
      <c r="DU38" s="648"/>
      <c r="DV38" s="649"/>
      <c r="DW38" s="652">
        <v>7.5</v>
      </c>
      <c r="DX38" s="681"/>
      <c r="DY38" s="681"/>
      <c r="DZ38" s="681"/>
      <c r="EA38" s="681"/>
      <c r="EB38" s="681"/>
      <c r="EC38" s="682"/>
    </row>
    <row r="39" spans="2:133" ht="11.25" customHeight="1" x14ac:dyDescent="0.15">
      <c r="B39" s="644" t="s">
        <v>342</v>
      </c>
      <c r="C39" s="645"/>
      <c r="D39" s="645"/>
      <c r="E39" s="645"/>
      <c r="F39" s="645"/>
      <c r="G39" s="645"/>
      <c r="H39" s="645"/>
      <c r="I39" s="645"/>
      <c r="J39" s="645"/>
      <c r="K39" s="645"/>
      <c r="L39" s="645"/>
      <c r="M39" s="645"/>
      <c r="N39" s="645"/>
      <c r="O39" s="645"/>
      <c r="P39" s="645"/>
      <c r="Q39" s="646"/>
      <c r="R39" s="647" t="s">
        <v>180</v>
      </c>
      <c r="S39" s="648"/>
      <c r="T39" s="648"/>
      <c r="U39" s="648"/>
      <c r="V39" s="648"/>
      <c r="W39" s="648"/>
      <c r="X39" s="648"/>
      <c r="Y39" s="649"/>
      <c r="Z39" s="650" t="s">
        <v>180</v>
      </c>
      <c r="AA39" s="650"/>
      <c r="AB39" s="650"/>
      <c r="AC39" s="650"/>
      <c r="AD39" s="651" t="s">
        <v>181</v>
      </c>
      <c r="AE39" s="651"/>
      <c r="AF39" s="651"/>
      <c r="AG39" s="651"/>
      <c r="AH39" s="651"/>
      <c r="AI39" s="651"/>
      <c r="AJ39" s="651"/>
      <c r="AK39" s="651"/>
      <c r="AL39" s="652" t="s">
        <v>180</v>
      </c>
      <c r="AM39" s="653"/>
      <c r="AN39" s="653"/>
      <c r="AO39" s="654"/>
      <c r="AQ39" s="725" t="s">
        <v>343</v>
      </c>
      <c r="AR39" s="726"/>
      <c r="AS39" s="726"/>
      <c r="AT39" s="726"/>
      <c r="AU39" s="726"/>
      <c r="AV39" s="726"/>
      <c r="AW39" s="726"/>
      <c r="AX39" s="726"/>
      <c r="AY39" s="727"/>
      <c r="AZ39" s="647">
        <v>7410</v>
      </c>
      <c r="BA39" s="648"/>
      <c r="BB39" s="648"/>
      <c r="BC39" s="648"/>
      <c r="BD39" s="684"/>
      <c r="BE39" s="684"/>
      <c r="BF39" s="702"/>
      <c r="BG39" s="662" t="s">
        <v>344</v>
      </c>
      <c r="BH39" s="663"/>
      <c r="BI39" s="663"/>
      <c r="BJ39" s="663"/>
      <c r="BK39" s="663"/>
      <c r="BL39" s="663"/>
      <c r="BM39" s="663"/>
      <c r="BN39" s="663"/>
      <c r="BO39" s="663"/>
      <c r="BP39" s="663"/>
      <c r="BQ39" s="663"/>
      <c r="BR39" s="663"/>
      <c r="BS39" s="663"/>
      <c r="BT39" s="663"/>
      <c r="BU39" s="664"/>
      <c r="BV39" s="647">
        <v>5947</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2209797</v>
      </c>
      <c r="CS39" s="684"/>
      <c r="CT39" s="684"/>
      <c r="CU39" s="684"/>
      <c r="CV39" s="684"/>
      <c r="CW39" s="684"/>
      <c r="CX39" s="684"/>
      <c r="CY39" s="685"/>
      <c r="CZ39" s="652">
        <v>12.4</v>
      </c>
      <c r="DA39" s="681"/>
      <c r="DB39" s="681"/>
      <c r="DC39" s="686"/>
      <c r="DD39" s="656">
        <v>1831091</v>
      </c>
      <c r="DE39" s="684"/>
      <c r="DF39" s="684"/>
      <c r="DG39" s="684"/>
      <c r="DH39" s="684"/>
      <c r="DI39" s="684"/>
      <c r="DJ39" s="684"/>
      <c r="DK39" s="685"/>
      <c r="DL39" s="656" t="s">
        <v>181</v>
      </c>
      <c r="DM39" s="684"/>
      <c r="DN39" s="684"/>
      <c r="DO39" s="684"/>
      <c r="DP39" s="684"/>
      <c r="DQ39" s="684"/>
      <c r="DR39" s="684"/>
      <c r="DS39" s="684"/>
      <c r="DT39" s="684"/>
      <c r="DU39" s="684"/>
      <c r="DV39" s="685"/>
      <c r="DW39" s="652" t="s">
        <v>180</v>
      </c>
      <c r="DX39" s="681"/>
      <c r="DY39" s="681"/>
      <c r="DZ39" s="681"/>
      <c r="EA39" s="681"/>
      <c r="EB39" s="681"/>
      <c r="EC39" s="682"/>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180</v>
      </c>
      <c r="S40" s="648"/>
      <c r="T40" s="648"/>
      <c r="U40" s="648"/>
      <c r="V40" s="648"/>
      <c r="W40" s="648"/>
      <c r="X40" s="648"/>
      <c r="Y40" s="649"/>
      <c r="Z40" s="650" t="s">
        <v>181</v>
      </c>
      <c r="AA40" s="650"/>
      <c r="AB40" s="650"/>
      <c r="AC40" s="650"/>
      <c r="AD40" s="651" t="s">
        <v>180</v>
      </c>
      <c r="AE40" s="651"/>
      <c r="AF40" s="651"/>
      <c r="AG40" s="651"/>
      <c r="AH40" s="651"/>
      <c r="AI40" s="651"/>
      <c r="AJ40" s="651"/>
      <c r="AK40" s="651"/>
      <c r="AL40" s="652" t="s">
        <v>181</v>
      </c>
      <c r="AM40" s="653"/>
      <c r="AN40" s="653"/>
      <c r="AO40" s="654"/>
      <c r="AQ40" s="725" t="s">
        <v>347</v>
      </c>
      <c r="AR40" s="726"/>
      <c r="AS40" s="726"/>
      <c r="AT40" s="726"/>
      <c r="AU40" s="726"/>
      <c r="AV40" s="726"/>
      <c r="AW40" s="726"/>
      <c r="AX40" s="726"/>
      <c r="AY40" s="727"/>
      <c r="AZ40" s="647">
        <v>4620</v>
      </c>
      <c r="BA40" s="648"/>
      <c r="BB40" s="648"/>
      <c r="BC40" s="648"/>
      <c r="BD40" s="684"/>
      <c r="BE40" s="684"/>
      <c r="BF40" s="702"/>
      <c r="BG40" s="728" t="s">
        <v>348</v>
      </c>
      <c r="BH40" s="729"/>
      <c r="BI40" s="729"/>
      <c r="BJ40" s="729"/>
      <c r="BK40" s="729"/>
      <c r="BL40" s="236"/>
      <c r="BM40" s="663" t="s">
        <v>349</v>
      </c>
      <c r="BN40" s="663"/>
      <c r="BO40" s="663"/>
      <c r="BP40" s="663"/>
      <c r="BQ40" s="663"/>
      <c r="BR40" s="663"/>
      <c r="BS40" s="663"/>
      <c r="BT40" s="663"/>
      <c r="BU40" s="664"/>
      <c r="BV40" s="647">
        <v>106</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300000</v>
      </c>
      <c r="CS40" s="648"/>
      <c r="CT40" s="648"/>
      <c r="CU40" s="648"/>
      <c r="CV40" s="648"/>
      <c r="CW40" s="648"/>
      <c r="CX40" s="648"/>
      <c r="CY40" s="649"/>
      <c r="CZ40" s="652">
        <v>1.7</v>
      </c>
      <c r="DA40" s="681"/>
      <c r="DB40" s="681"/>
      <c r="DC40" s="686"/>
      <c r="DD40" s="656" t="s">
        <v>181</v>
      </c>
      <c r="DE40" s="648"/>
      <c r="DF40" s="648"/>
      <c r="DG40" s="648"/>
      <c r="DH40" s="648"/>
      <c r="DI40" s="648"/>
      <c r="DJ40" s="648"/>
      <c r="DK40" s="649"/>
      <c r="DL40" s="656" t="s">
        <v>180</v>
      </c>
      <c r="DM40" s="648"/>
      <c r="DN40" s="648"/>
      <c r="DO40" s="648"/>
      <c r="DP40" s="648"/>
      <c r="DQ40" s="648"/>
      <c r="DR40" s="648"/>
      <c r="DS40" s="648"/>
      <c r="DT40" s="648"/>
      <c r="DU40" s="648"/>
      <c r="DV40" s="649"/>
      <c r="DW40" s="652" t="s">
        <v>181</v>
      </c>
      <c r="DX40" s="681"/>
      <c r="DY40" s="681"/>
      <c r="DZ40" s="681"/>
      <c r="EA40" s="681"/>
      <c r="EB40" s="681"/>
      <c r="EC40" s="682"/>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181</v>
      </c>
      <c r="S41" s="648"/>
      <c r="T41" s="648"/>
      <c r="U41" s="648"/>
      <c r="V41" s="648"/>
      <c r="W41" s="648"/>
      <c r="X41" s="648"/>
      <c r="Y41" s="649"/>
      <c r="Z41" s="650" t="s">
        <v>257</v>
      </c>
      <c r="AA41" s="650"/>
      <c r="AB41" s="650"/>
      <c r="AC41" s="650"/>
      <c r="AD41" s="651" t="s">
        <v>181</v>
      </c>
      <c r="AE41" s="651"/>
      <c r="AF41" s="651"/>
      <c r="AG41" s="651"/>
      <c r="AH41" s="651"/>
      <c r="AI41" s="651"/>
      <c r="AJ41" s="651"/>
      <c r="AK41" s="651"/>
      <c r="AL41" s="652" t="s">
        <v>181</v>
      </c>
      <c r="AM41" s="653"/>
      <c r="AN41" s="653"/>
      <c r="AO41" s="654"/>
      <c r="AQ41" s="725" t="s">
        <v>352</v>
      </c>
      <c r="AR41" s="726"/>
      <c r="AS41" s="726"/>
      <c r="AT41" s="726"/>
      <c r="AU41" s="726"/>
      <c r="AV41" s="726"/>
      <c r="AW41" s="726"/>
      <c r="AX41" s="726"/>
      <c r="AY41" s="727"/>
      <c r="AZ41" s="647">
        <v>185110</v>
      </c>
      <c r="BA41" s="648"/>
      <c r="BB41" s="648"/>
      <c r="BC41" s="648"/>
      <c r="BD41" s="684"/>
      <c r="BE41" s="684"/>
      <c r="BF41" s="702"/>
      <c r="BG41" s="728"/>
      <c r="BH41" s="729"/>
      <c r="BI41" s="729"/>
      <c r="BJ41" s="729"/>
      <c r="BK41" s="729"/>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180</v>
      </c>
      <c r="CS41" s="684"/>
      <c r="CT41" s="684"/>
      <c r="CU41" s="684"/>
      <c r="CV41" s="684"/>
      <c r="CW41" s="684"/>
      <c r="CX41" s="684"/>
      <c r="CY41" s="685"/>
      <c r="CZ41" s="652" t="s">
        <v>181</v>
      </c>
      <c r="DA41" s="681"/>
      <c r="DB41" s="681"/>
      <c r="DC41" s="686"/>
      <c r="DD41" s="656" t="s">
        <v>180</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t="s">
        <v>181</v>
      </c>
      <c r="S42" s="648"/>
      <c r="T42" s="648"/>
      <c r="U42" s="648"/>
      <c r="V42" s="648"/>
      <c r="W42" s="648"/>
      <c r="X42" s="648"/>
      <c r="Y42" s="649"/>
      <c r="Z42" s="650" t="s">
        <v>180</v>
      </c>
      <c r="AA42" s="650"/>
      <c r="AB42" s="650"/>
      <c r="AC42" s="650"/>
      <c r="AD42" s="651" t="s">
        <v>180</v>
      </c>
      <c r="AE42" s="651"/>
      <c r="AF42" s="651"/>
      <c r="AG42" s="651"/>
      <c r="AH42" s="651"/>
      <c r="AI42" s="651"/>
      <c r="AJ42" s="651"/>
      <c r="AK42" s="651"/>
      <c r="AL42" s="652" t="s">
        <v>180</v>
      </c>
      <c r="AM42" s="653"/>
      <c r="AN42" s="653"/>
      <c r="AO42" s="654"/>
      <c r="AQ42" s="746" t="s">
        <v>356</v>
      </c>
      <c r="AR42" s="747"/>
      <c r="AS42" s="747"/>
      <c r="AT42" s="747"/>
      <c r="AU42" s="747"/>
      <c r="AV42" s="747"/>
      <c r="AW42" s="747"/>
      <c r="AX42" s="747"/>
      <c r="AY42" s="748"/>
      <c r="AZ42" s="738">
        <v>498403</v>
      </c>
      <c r="BA42" s="739"/>
      <c r="BB42" s="739"/>
      <c r="BC42" s="739"/>
      <c r="BD42" s="718"/>
      <c r="BE42" s="718"/>
      <c r="BF42" s="720"/>
      <c r="BG42" s="730"/>
      <c r="BH42" s="731"/>
      <c r="BI42" s="731"/>
      <c r="BJ42" s="731"/>
      <c r="BK42" s="731"/>
      <c r="BL42" s="237"/>
      <c r="BM42" s="673" t="s">
        <v>357</v>
      </c>
      <c r="BN42" s="673"/>
      <c r="BO42" s="673"/>
      <c r="BP42" s="673"/>
      <c r="BQ42" s="673"/>
      <c r="BR42" s="673"/>
      <c r="BS42" s="673"/>
      <c r="BT42" s="673"/>
      <c r="BU42" s="674"/>
      <c r="BV42" s="738">
        <v>279</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2072457</v>
      </c>
      <c r="CS42" s="648"/>
      <c r="CT42" s="648"/>
      <c r="CU42" s="648"/>
      <c r="CV42" s="648"/>
      <c r="CW42" s="648"/>
      <c r="CX42" s="648"/>
      <c r="CY42" s="649"/>
      <c r="CZ42" s="652">
        <v>11.6</v>
      </c>
      <c r="DA42" s="653"/>
      <c r="DB42" s="653"/>
      <c r="DC42" s="665"/>
      <c r="DD42" s="656">
        <v>1524462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359</v>
      </c>
      <c r="C43" s="689"/>
      <c r="D43" s="689"/>
      <c r="E43" s="689"/>
      <c r="F43" s="689"/>
      <c r="G43" s="689"/>
      <c r="H43" s="689"/>
      <c r="I43" s="689"/>
      <c r="J43" s="689"/>
      <c r="K43" s="689"/>
      <c r="L43" s="689"/>
      <c r="M43" s="689"/>
      <c r="N43" s="689"/>
      <c r="O43" s="689"/>
      <c r="P43" s="689"/>
      <c r="Q43" s="690"/>
      <c r="R43" s="738">
        <v>19172689</v>
      </c>
      <c r="S43" s="739"/>
      <c r="T43" s="739"/>
      <c r="U43" s="739"/>
      <c r="V43" s="739"/>
      <c r="W43" s="739"/>
      <c r="X43" s="739"/>
      <c r="Y43" s="740"/>
      <c r="Z43" s="741">
        <v>100</v>
      </c>
      <c r="AA43" s="741"/>
      <c r="AB43" s="741"/>
      <c r="AC43" s="741"/>
      <c r="AD43" s="742">
        <v>9177596</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3245</v>
      </c>
      <c r="CS43" s="684"/>
      <c r="CT43" s="684"/>
      <c r="CU43" s="684"/>
      <c r="CV43" s="684"/>
      <c r="CW43" s="684"/>
      <c r="CX43" s="684"/>
      <c r="CY43" s="685"/>
      <c r="CZ43" s="652">
        <v>0</v>
      </c>
      <c r="DA43" s="681"/>
      <c r="DB43" s="681"/>
      <c r="DC43" s="686"/>
      <c r="DD43" s="656">
        <v>3245</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361</v>
      </c>
      <c r="CG44" s="645"/>
      <c r="CH44" s="645"/>
      <c r="CI44" s="645"/>
      <c r="CJ44" s="645"/>
      <c r="CK44" s="645"/>
      <c r="CL44" s="645"/>
      <c r="CM44" s="645"/>
      <c r="CN44" s="645"/>
      <c r="CO44" s="645"/>
      <c r="CP44" s="645"/>
      <c r="CQ44" s="646"/>
      <c r="CR44" s="647">
        <v>1761103</v>
      </c>
      <c r="CS44" s="648"/>
      <c r="CT44" s="648"/>
      <c r="CU44" s="648"/>
      <c r="CV44" s="648"/>
      <c r="CW44" s="648"/>
      <c r="CX44" s="648"/>
      <c r="CY44" s="649"/>
      <c r="CZ44" s="652">
        <v>9.9</v>
      </c>
      <c r="DA44" s="653"/>
      <c r="DB44" s="653"/>
      <c r="DC44" s="665"/>
      <c r="DD44" s="656">
        <v>1344112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740148</v>
      </c>
      <c r="CS45" s="684"/>
      <c r="CT45" s="684"/>
      <c r="CU45" s="684"/>
      <c r="CV45" s="684"/>
      <c r="CW45" s="684"/>
      <c r="CX45" s="684"/>
      <c r="CY45" s="685"/>
      <c r="CZ45" s="652">
        <v>4.0999999999999996</v>
      </c>
      <c r="DA45" s="681"/>
      <c r="DB45" s="681"/>
      <c r="DC45" s="686"/>
      <c r="DD45" s="656">
        <v>324157</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990297</v>
      </c>
      <c r="CS46" s="648"/>
      <c r="CT46" s="648"/>
      <c r="CU46" s="648"/>
      <c r="CV46" s="648"/>
      <c r="CW46" s="648"/>
      <c r="CX46" s="648"/>
      <c r="CY46" s="649"/>
      <c r="CZ46" s="652">
        <v>5.5</v>
      </c>
      <c r="DA46" s="653"/>
      <c r="DB46" s="653"/>
      <c r="DC46" s="665"/>
      <c r="DD46" s="656">
        <v>989297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311354</v>
      </c>
      <c r="CS47" s="684"/>
      <c r="CT47" s="684"/>
      <c r="CU47" s="684"/>
      <c r="CV47" s="684"/>
      <c r="CW47" s="684"/>
      <c r="CX47" s="684"/>
      <c r="CY47" s="685"/>
      <c r="CZ47" s="652">
        <v>1.7</v>
      </c>
      <c r="DA47" s="681"/>
      <c r="DB47" s="681"/>
      <c r="DC47" s="686"/>
      <c r="DD47" s="656">
        <v>180350</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180</v>
      </c>
      <c r="CS48" s="648"/>
      <c r="CT48" s="648"/>
      <c r="CU48" s="648"/>
      <c r="CV48" s="648"/>
      <c r="CW48" s="648"/>
      <c r="CX48" s="648"/>
      <c r="CY48" s="649"/>
      <c r="CZ48" s="652" t="s">
        <v>180</v>
      </c>
      <c r="DA48" s="653"/>
      <c r="DB48" s="653"/>
      <c r="DC48" s="665"/>
      <c r="DD48" s="656" t="s">
        <v>181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17874675</v>
      </c>
      <c r="CS49" s="718"/>
      <c r="CT49" s="718"/>
      <c r="CU49" s="718"/>
      <c r="CV49" s="718"/>
      <c r="CW49" s="718"/>
      <c r="CX49" s="718"/>
      <c r="CY49" s="749"/>
      <c r="CZ49" s="743">
        <v>100</v>
      </c>
      <c r="DA49" s="750"/>
      <c r="DB49" s="750"/>
      <c r="DC49" s="751"/>
      <c r="DD49" s="752">
        <v>12639303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nVO9UWs5c/g2eE3V2nRZWY4md+3IKPZhIBMr7QNoD85Pa+vK54rR0Qt8KUXk4Dw/HaIpCeuqIGLrI03gWb46g==" saltValue="Z/hush/SgIITEEWLshji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V37" sqref="V37:Z3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19173</v>
      </c>
      <c r="R7" s="783"/>
      <c r="S7" s="783"/>
      <c r="T7" s="783"/>
      <c r="U7" s="783"/>
      <c r="V7" s="783">
        <v>17875</v>
      </c>
      <c r="W7" s="783"/>
      <c r="X7" s="783"/>
      <c r="Y7" s="783"/>
      <c r="Z7" s="783"/>
      <c r="AA7" s="783">
        <v>1298</v>
      </c>
      <c r="AB7" s="783"/>
      <c r="AC7" s="783"/>
      <c r="AD7" s="783"/>
      <c r="AE7" s="784"/>
      <c r="AF7" s="785">
        <v>1157</v>
      </c>
      <c r="AG7" s="786"/>
      <c r="AH7" s="786"/>
      <c r="AI7" s="786"/>
      <c r="AJ7" s="787"/>
      <c r="AK7" s="822">
        <v>2446</v>
      </c>
      <c r="AL7" s="823"/>
      <c r="AM7" s="823"/>
      <c r="AN7" s="823"/>
      <c r="AO7" s="823"/>
      <c r="AP7" s="823">
        <v>2420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618</v>
      </c>
      <c r="BT7" s="827"/>
      <c r="BU7" s="827"/>
      <c r="BV7" s="827"/>
      <c r="BW7" s="827"/>
      <c r="BX7" s="827"/>
      <c r="BY7" s="827"/>
      <c r="BZ7" s="827"/>
      <c r="CA7" s="827"/>
      <c r="CB7" s="827"/>
      <c r="CC7" s="827"/>
      <c r="CD7" s="827"/>
      <c r="CE7" s="827"/>
      <c r="CF7" s="827"/>
      <c r="CG7" s="828"/>
      <c r="CH7" s="819">
        <v>10</v>
      </c>
      <c r="CI7" s="820"/>
      <c r="CJ7" s="820"/>
      <c r="CK7" s="820"/>
      <c r="CL7" s="821"/>
      <c r="CM7" s="819">
        <v>300</v>
      </c>
      <c r="CN7" s="820"/>
      <c r="CO7" s="820"/>
      <c r="CP7" s="820"/>
      <c r="CQ7" s="821"/>
      <c r="CR7" s="819">
        <v>5</v>
      </c>
      <c r="CS7" s="820"/>
      <c r="CT7" s="820"/>
      <c r="CU7" s="820"/>
      <c r="CV7" s="821"/>
      <c r="CW7" s="819" t="s">
        <v>599</v>
      </c>
      <c r="CX7" s="820"/>
      <c r="CY7" s="820"/>
      <c r="CZ7" s="820"/>
      <c r="DA7" s="821"/>
      <c r="DB7" s="819" t="s">
        <v>599</v>
      </c>
      <c r="DC7" s="820"/>
      <c r="DD7" s="820"/>
      <c r="DE7" s="820"/>
      <c r="DF7" s="821"/>
      <c r="DG7" s="819" t="s">
        <v>599</v>
      </c>
      <c r="DH7" s="820"/>
      <c r="DI7" s="820"/>
      <c r="DJ7" s="820"/>
      <c r="DK7" s="821"/>
      <c r="DL7" s="819" t="s">
        <v>599</v>
      </c>
      <c r="DM7" s="820"/>
      <c r="DN7" s="820"/>
      <c r="DO7" s="820"/>
      <c r="DP7" s="821"/>
      <c r="DQ7" s="819" t="s">
        <v>599</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19173</v>
      </c>
      <c r="R23" s="842"/>
      <c r="S23" s="842"/>
      <c r="T23" s="842"/>
      <c r="U23" s="842"/>
      <c r="V23" s="842">
        <v>17875</v>
      </c>
      <c r="W23" s="842"/>
      <c r="X23" s="842"/>
      <c r="Y23" s="842"/>
      <c r="Z23" s="842"/>
      <c r="AA23" s="842">
        <v>1298</v>
      </c>
      <c r="AB23" s="842"/>
      <c r="AC23" s="842"/>
      <c r="AD23" s="842"/>
      <c r="AE23" s="843"/>
      <c r="AF23" s="844">
        <v>1157</v>
      </c>
      <c r="AG23" s="842"/>
      <c r="AH23" s="842"/>
      <c r="AI23" s="842"/>
      <c r="AJ23" s="845"/>
      <c r="AK23" s="846"/>
      <c r="AL23" s="847"/>
      <c r="AM23" s="847"/>
      <c r="AN23" s="847"/>
      <c r="AO23" s="847"/>
      <c r="AP23" s="842">
        <v>2420</v>
      </c>
      <c r="AQ23" s="842"/>
      <c r="AR23" s="842"/>
      <c r="AS23" s="842"/>
      <c r="AT23" s="842"/>
      <c r="AU23" s="848"/>
      <c r="AV23" s="848"/>
      <c r="AW23" s="848"/>
      <c r="AX23" s="848"/>
      <c r="AY23" s="849"/>
      <c r="AZ23" s="857" t="s">
        <v>180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2578</v>
      </c>
      <c r="R28" s="871"/>
      <c r="S28" s="871"/>
      <c r="T28" s="871"/>
      <c r="U28" s="871"/>
      <c r="V28" s="871">
        <v>2534</v>
      </c>
      <c r="W28" s="871"/>
      <c r="X28" s="871"/>
      <c r="Y28" s="871"/>
      <c r="Z28" s="871"/>
      <c r="AA28" s="871">
        <f>Q28-V28</f>
        <v>44</v>
      </c>
      <c r="AB28" s="871"/>
      <c r="AC28" s="871"/>
      <c r="AD28" s="871"/>
      <c r="AE28" s="872"/>
      <c r="AF28" s="873">
        <v>44</v>
      </c>
      <c r="AG28" s="871"/>
      <c r="AH28" s="871"/>
      <c r="AI28" s="871"/>
      <c r="AJ28" s="874"/>
      <c r="AK28" s="875">
        <v>185</v>
      </c>
      <c r="AL28" s="866"/>
      <c r="AM28" s="866"/>
      <c r="AN28" s="866"/>
      <c r="AO28" s="866"/>
      <c r="AP28" s="866" t="s">
        <v>599</v>
      </c>
      <c r="AQ28" s="866"/>
      <c r="AR28" s="866"/>
      <c r="AS28" s="866"/>
      <c r="AT28" s="866"/>
      <c r="AU28" s="866" t="s">
        <v>599</v>
      </c>
      <c r="AV28" s="866"/>
      <c r="AW28" s="866"/>
      <c r="AX28" s="866"/>
      <c r="AY28" s="866"/>
      <c r="AZ28" s="867" t="s">
        <v>599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1738</v>
      </c>
      <c r="R29" s="807"/>
      <c r="S29" s="807"/>
      <c r="T29" s="807"/>
      <c r="U29" s="807"/>
      <c r="V29" s="807">
        <v>1607</v>
      </c>
      <c r="W29" s="807"/>
      <c r="X29" s="807"/>
      <c r="Y29" s="807"/>
      <c r="Z29" s="807"/>
      <c r="AA29" s="807">
        <f>Q29-V29</f>
        <v>131</v>
      </c>
      <c r="AB29" s="807"/>
      <c r="AC29" s="807"/>
      <c r="AD29" s="807"/>
      <c r="AE29" s="808"/>
      <c r="AF29" s="809">
        <v>131</v>
      </c>
      <c r="AG29" s="810"/>
      <c r="AH29" s="810"/>
      <c r="AI29" s="810"/>
      <c r="AJ29" s="811"/>
      <c r="AK29" s="878">
        <v>259</v>
      </c>
      <c r="AL29" s="879"/>
      <c r="AM29" s="879"/>
      <c r="AN29" s="879"/>
      <c r="AO29" s="879"/>
      <c r="AP29" s="879" t="s">
        <v>599</v>
      </c>
      <c r="AQ29" s="879"/>
      <c r="AR29" s="879"/>
      <c r="AS29" s="879"/>
      <c r="AT29" s="879"/>
      <c r="AU29" s="879" t="s">
        <v>599</v>
      </c>
      <c r="AV29" s="879"/>
      <c r="AW29" s="879"/>
      <c r="AX29" s="879"/>
      <c r="AY29" s="879"/>
      <c r="AZ29" s="880" t="s">
        <v>599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87</v>
      </c>
      <c r="R30" s="807"/>
      <c r="S30" s="807"/>
      <c r="T30" s="807"/>
      <c r="U30" s="807"/>
      <c r="V30" s="807">
        <v>70</v>
      </c>
      <c r="W30" s="807"/>
      <c r="X30" s="807"/>
      <c r="Y30" s="807"/>
      <c r="Z30" s="807"/>
      <c r="AA30" s="807">
        <f t="shared" ref="AA30:AA32" si="0">Q30-V30</f>
        <v>17</v>
      </c>
      <c r="AB30" s="807"/>
      <c r="AC30" s="807"/>
      <c r="AD30" s="807"/>
      <c r="AE30" s="808"/>
      <c r="AF30" s="809">
        <v>17</v>
      </c>
      <c r="AG30" s="810"/>
      <c r="AH30" s="810"/>
      <c r="AI30" s="810"/>
      <c r="AJ30" s="811"/>
      <c r="AK30" s="878" t="s">
        <v>599</v>
      </c>
      <c r="AL30" s="879"/>
      <c r="AM30" s="879"/>
      <c r="AN30" s="879"/>
      <c r="AO30" s="879"/>
      <c r="AP30" s="879" t="s">
        <v>599</v>
      </c>
      <c r="AQ30" s="879"/>
      <c r="AR30" s="879"/>
      <c r="AS30" s="879"/>
      <c r="AT30" s="879"/>
      <c r="AU30" s="879" t="s">
        <v>599</v>
      </c>
      <c r="AV30" s="879"/>
      <c r="AW30" s="879"/>
      <c r="AX30" s="879"/>
      <c r="AY30" s="879"/>
      <c r="AZ30" s="880" t="s">
        <v>599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20</v>
      </c>
      <c r="R31" s="807"/>
      <c r="S31" s="807"/>
      <c r="T31" s="807"/>
      <c r="U31" s="807"/>
      <c r="V31" s="807">
        <v>20</v>
      </c>
      <c r="W31" s="807"/>
      <c r="X31" s="807"/>
      <c r="Y31" s="807"/>
      <c r="Z31" s="807"/>
      <c r="AA31" s="807">
        <f t="shared" si="0"/>
        <v>0</v>
      </c>
      <c r="AB31" s="807"/>
      <c r="AC31" s="807"/>
      <c r="AD31" s="807"/>
      <c r="AE31" s="808"/>
      <c r="AF31" s="809" t="s">
        <v>410</v>
      </c>
      <c r="AG31" s="810"/>
      <c r="AH31" s="810"/>
      <c r="AI31" s="810"/>
      <c r="AJ31" s="811"/>
      <c r="AK31" s="878" t="s">
        <v>599</v>
      </c>
      <c r="AL31" s="879"/>
      <c r="AM31" s="879"/>
      <c r="AN31" s="879"/>
      <c r="AO31" s="879"/>
      <c r="AP31" s="879" t="s">
        <v>599</v>
      </c>
      <c r="AQ31" s="879"/>
      <c r="AR31" s="879"/>
      <c r="AS31" s="879"/>
      <c r="AT31" s="879"/>
      <c r="AU31" s="879" t="s">
        <v>599</v>
      </c>
      <c r="AV31" s="879"/>
      <c r="AW31" s="879"/>
      <c r="AX31" s="879"/>
      <c r="AY31" s="879"/>
      <c r="AZ31" s="880" t="s">
        <v>599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342</v>
      </c>
      <c r="R32" s="807"/>
      <c r="S32" s="807"/>
      <c r="T32" s="807"/>
      <c r="U32" s="807"/>
      <c r="V32" s="807">
        <v>337</v>
      </c>
      <c r="W32" s="807"/>
      <c r="X32" s="807"/>
      <c r="Y32" s="807"/>
      <c r="Z32" s="807"/>
      <c r="AA32" s="807">
        <f t="shared" si="0"/>
        <v>5</v>
      </c>
      <c r="AB32" s="807"/>
      <c r="AC32" s="807"/>
      <c r="AD32" s="807"/>
      <c r="AE32" s="808"/>
      <c r="AF32" s="809">
        <v>5</v>
      </c>
      <c r="AG32" s="810"/>
      <c r="AH32" s="810"/>
      <c r="AI32" s="810"/>
      <c r="AJ32" s="811"/>
      <c r="AK32" s="878">
        <v>66</v>
      </c>
      <c r="AL32" s="879"/>
      <c r="AM32" s="879"/>
      <c r="AN32" s="879"/>
      <c r="AO32" s="879"/>
      <c r="AP32" s="879" t="s">
        <v>599</v>
      </c>
      <c r="AQ32" s="879"/>
      <c r="AR32" s="879"/>
      <c r="AS32" s="879"/>
      <c r="AT32" s="879"/>
      <c r="AU32" s="879" t="s">
        <v>599</v>
      </c>
      <c r="AV32" s="879"/>
      <c r="AW32" s="879"/>
      <c r="AX32" s="879"/>
      <c r="AY32" s="879"/>
      <c r="AZ32" s="880" t="s">
        <v>599</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658</v>
      </c>
      <c r="R33" s="807"/>
      <c r="S33" s="807"/>
      <c r="T33" s="807"/>
      <c r="U33" s="807"/>
      <c r="V33" s="807">
        <v>508</v>
      </c>
      <c r="W33" s="807"/>
      <c r="X33" s="807"/>
      <c r="Y33" s="807"/>
      <c r="Z33" s="807"/>
      <c r="AA33" s="807">
        <f t="shared" ref="AA33" si="1">Q33-V33</f>
        <v>150</v>
      </c>
      <c r="AB33" s="807"/>
      <c r="AC33" s="807"/>
      <c r="AD33" s="807"/>
      <c r="AE33" s="808"/>
      <c r="AF33" s="809">
        <v>949</v>
      </c>
      <c r="AG33" s="810"/>
      <c r="AH33" s="810"/>
      <c r="AI33" s="810"/>
      <c r="AJ33" s="811"/>
      <c r="AK33" s="878">
        <v>5</v>
      </c>
      <c r="AL33" s="879"/>
      <c r="AM33" s="879"/>
      <c r="AN33" s="879"/>
      <c r="AO33" s="879"/>
      <c r="AP33" s="879">
        <v>390</v>
      </c>
      <c r="AQ33" s="879"/>
      <c r="AR33" s="879"/>
      <c r="AS33" s="879"/>
      <c r="AT33" s="879"/>
      <c r="AU33" s="879" t="s">
        <v>599</v>
      </c>
      <c r="AV33" s="879"/>
      <c r="AW33" s="879"/>
      <c r="AX33" s="879"/>
      <c r="AY33" s="879"/>
      <c r="AZ33" s="880" t="s">
        <v>599</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2173</v>
      </c>
      <c r="R34" s="807"/>
      <c r="S34" s="807"/>
      <c r="T34" s="807"/>
      <c r="U34" s="807"/>
      <c r="V34" s="807">
        <v>2395</v>
      </c>
      <c r="W34" s="807"/>
      <c r="X34" s="807"/>
      <c r="Y34" s="807"/>
      <c r="Z34" s="807"/>
      <c r="AA34" s="807">
        <f t="shared" ref="AA34" si="2">Q34-V34</f>
        <v>-222</v>
      </c>
      <c r="AB34" s="807"/>
      <c r="AC34" s="807"/>
      <c r="AD34" s="807"/>
      <c r="AE34" s="808"/>
      <c r="AF34" s="809">
        <v>190</v>
      </c>
      <c r="AG34" s="810"/>
      <c r="AH34" s="810"/>
      <c r="AI34" s="810"/>
      <c r="AJ34" s="811"/>
      <c r="AK34" s="878">
        <v>702</v>
      </c>
      <c r="AL34" s="879"/>
      <c r="AM34" s="879"/>
      <c r="AN34" s="879"/>
      <c r="AO34" s="879"/>
      <c r="AP34" s="879">
        <v>1554</v>
      </c>
      <c r="AQ34" s="879"/>
      <c r="AR34" s="879"/>
      <c r="AS34" s="879"/>
      <c r="AT34" s="879"/>
      <c r="AU34" s="879">
        <v>1122</v>
      </c>
      <c r="AV34" s="879"/>
      <c r="AW34" s="879"/>
      <c r="AX34" s="879"/>
      <c r="AY34" s="879"/>
      <c r="AZ34" s="880" t="s">
        <v>599</v>
      </c>
      <c r="BA34" s="880"/>
      <c r="BB34" s="880"/>
      <c r="BC34" s="880"/>
      <c r="BD34" s="880"/>
      <c r="BE34" s="876" t="s">
        <v>415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416</v>
      </c>
      <c r="C35" s="804"/>
      <c r="D35" s="804"/>
      <c r="E35" s="804"/>
      <c r="F35" s="804"/>
      <c r="G35" s="804"/>
      <c r="H35" s="804"/>
      <c r="I35" s="804"/>
      <c r="J35" s="804"/>
      <c r="K35" s="804"/>
      <c r="L35" s="804"/>
      <c r="M35" s="804"/>
      <c r="N35" s="804"/>
      <c r="O35" s="804"/>
      <c r="P35" s="805"/>
      <c r="Q35" s="806">
        <v>701</v>
      </c>
      <c r="R35" s="807"/>
      <c r="S35" s="807"/>
      <c r="T35" s="807"/>
      <c r="U35" s="807"/>
      <c r="V35" s="807">
        <v>615</v>
      </c>
      <c r="W35" s="807"/>
      <c r="X35" s="807"/>
      <c r="Y35" s="807"/>
      <c r="Z35" s="807"/>
      <c r="AA35" s="807">
        <f t="shared" ref="AA35" si="3">Q35-V35</f>
        <v>86</v>
      </c>
      <c r="AB35" s="807"/>
      <c r="AC35" s="807"/>
      <c r="AD35" s="807"/>
      <c r="AE35" s="808"/>
      <c r="AF35" s="809">
        <v>86</v>
      </c>
      <c r="AG35" s="810"/>
      <c r="AH35" s="810"/>
      <c r="AI35" s="810"/>
      <c r="AJ35" s="811"/>
      <c r="AK35" s="878">
        <v>266</v>
      </c>
      <c r="AL35" s="879"/>
      <c r="AM35" s="879"/>
      <c r="AN35" s="879"/>
      <c r="AO35" s="879"/>
      <c r="AP35" s="879">
        <v>1332</v>
      </c>
      <c r="AQ35" s="879"/>
      <c r="AR35" s="879"/>
      <c r="AS35" s="879"/>
      <c r="AT35" s="879"/>
      <c r="AU35" s="879">
        <v>1190</v>
      </c>
      <c r="AV35" s="879"/>
      <c r="AW35" s="879"/>
      <c r="AX35" s="879"/>
      <c r="AY35" s="879"/>
      <c r="AZ35" s="880" t="s">
        <v>599</v>
      </c>
      <c r="BA35" s="880"/>
      <c r="BB35" s="880"/>
      <c r="BC35" s="880"/>
      <c r="BD35" s="880"/>
      <c r="BE35" s="876" t="s">
        <v>417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418</v>
      </c>
      <c r="C36" s="804"/>
      <c r="D36" s="804"/>
      <c r="E36" s="804"/>
      <c r="F36" s="804"/>
      <c r="G36" s="804"/>
      <c r="H36" s="804"/>
      <c r="I36" s="804"/>
      <c r="J36" s="804"/>
      <c r="K36" s="804"/>
      <c r="L36" s="804"/>
      <c r="M36" s="804"/>
      <c r="N36" s="804"/>
      <c r="O36" s="804"/>
      <c r="P36" s="805"/>
      <c r="Q36" s="806">
        <v>74</v>
      </c>
      <c r="R36" s="807"/>
      <c r="S36" s="807"/>
      <c r="T36" s="807"/>
      <c r="U36" s="807"/>
      <c r="V36" s="807">
        <v>66</v>
      </c>
      <c r="W36" s="807"/>
      <c r="X36" s="807"/>
      <c r="Y36" s="807"/>
      <c r="Z36" s="807"/>
      <c r="AA36" s="807">
        <f t="shared" ref="AA36" si="4">Q36-V36</f>
        <v>8</v>
      </c>
      <c r="AB36" s="807"/>
      <c r="AC36" s="807"/>
      <c r="AD36" s="807"/>
      <c r="AE36" s="808"/>
      <c r="AF36" s="809">
        <v>7</v>
      </c>
      <c r="AG36" s="810"/>
      <c r="AH36" s="810"/>
      <c r="AI36" s="810"/>
      <c r="AJ36" s="811"/>
      <c r="AK36" s="878">
        <v>47</v>
      </c>
      <c r="AL36" s="879"/>
      <c r="AM36" s="879"/>
      <c r="AN36" s="879"/>
      <c r="AO36" s="879"/>
      <c r="AP36" s="879">
        <v>89</v>
      </c>
      <c r="AQ36" s="879"/>
      <c r="AR36" s="879"/>
      <c r="AS36" s="879"/>
      <c r="AT36" s="879"/>
      <c r="AU36" s="879">
        <v>89</v>
      </c>
      <c r="AV36" s="879"/>
      <c r="AW36" s="879"/>
      <c r="AX36" s="879"/>
      <c r="AY36" s="879"/>
      <c r="AZ36" s="880" t="s">
        <v>599</v>
      </c>
      <c r="BA36" s="880"/>
      <c r="BB36" s="880"/>
      <c r="BC36" s="880"/>
      <c r="BD36" s="880"/>
      <c r="BE36" s="876" t="s">
        <v>419</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421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1430</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423</v>
      </c>
      <c r="B66" s="789"/>
      <c r="C66" s="789"/>
      <c r="D66" s="789"/>
      <c r="E66" s="789"/>
      <c r="F66" s="789"/>
      <c r="G66" s="789"/>
      <c r="H66" s="789"/>
      <c r="I66" s="789"/>
      <c r="J66" s="789"/>
      <c r="K66" s="789"/>
      <c r="L66" s="789"/>
      <c r="M66" s="789"/>
      <c r="N66" s="789"/>
      <c r="O66" s="789"/>
      <c r="P66" s="790"/>
      <c r="Q66" s="765" t="s">
        <v>424</v>
      </c>
      <c r="R66" s="766"/>
      <c r="S66" s="766"/>
      <c r="T66" s="766"/>
      <c r="U66" s="767"/>
      <c r="V66" s="765" t="s">
        <v>399</v>
      </c>
      <c r="W66" s="766"/>
      <c r="X66" s="766"/>
      <c r="Y66" s="766"/>
      <c r="Z66" s="767"/>
      <c r="AA66" s="765" t="s">
        <v>425</v>
      </c>
      <c r="AB66" s="766"/>
      <c r="AC66" s="766"/>
      <c r="AD66" s="766"/>
      <c r="AE66" s="767"/>
      <c r="AF66" s="900" t="s">
        <v>401</v>
      </c>
      <c r="AG66" s="861"/>
      <c r="AH66" s="861"/>
      <c r="AI66" s="861"/>
      <c r="AJ66" s="901"/>
      <c r="AK66" s="765" t="s">
        <v>402</v>
      </c>
      <c r="AL66" s="789"/>
      <c r="AM66" s="789"/>
      <c r="AN66" s="789"/>
      <c r="AO66" s="790"/>
      <c r="AP66" s="765" t="s">
        <v>426</v>
      </c>
      <c r="AQ66" s="766"/>
      <c r="AR66" s="766"/>
      <c r="AS66" s="766"/>
      <c r="AT66" s="767"/>
      <c r="AU66" s="765" t="s">
        <v>427</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600</v>
      </c>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v>1</v>
      </c>
      <c r="AG68" s="914"/>
      <c r="AH68" s="914"/>
      <c r="AI68" s="914"/>
      <c r="AJ68" s="914"/>
      <c r="AK68" s="914" t="s">
        <v>599</v>
      </c>
      <c r="AL68" s="914"/>
      <c r="AM68" s="914"/>
      <c r="AN68" s="914"/>
      <c r="AO68" s="914"/>
      <c r="AP68" s="914" t="s">
        <v>599</v>
      </c>
      <c r="AQ68" s="914"/>
      <c r="AR68" s="914"/>
      <c r="AS68" s="914"/>
      <c r="AT68" s="914"/>
      <c r="AU68" s="914" t="s">
        <v>599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601</v>
      </c>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v>3</v>
      </c>
      <c r="AG69" s="879"/>
      <c r="AH69" s="879"/>
      <c r="AI69" s="879"/>
      <c r="AJ69" s="879"/>
      <c r="AK69" s="879" t="s">
        <v>599</v>
      </c>
      <c r="AL69" s="879"/>
      <c r="AM69" s="879"/>
      <c r="AN69" s="879"/>
      <c r="AO69" s="879"/>
      <c r="AP69" s="879">
        <v>4</v>
      </c>
      <c r="AQ69" s="879"/>
      <c r="AR69" s="879"/>
      <c r="AS69" s="879"/>
      <c r="AT69" s="879"/>
      <c r="AU69" s="879" t="s">
        <v>599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602</v>
      </c>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v>2</v>
      </c>
      <c r="AG70" s="879"/>
      <c r="AH70" s="879"/>
      <c r="AI70" s="879"/>
      <c r="AJ70" s="879"/>
      <c r="AK70" s="879" t="s">
        <v>599</v>
      </c>
      <c r="AL70" s="879"/>
      <c r="AM70" s="879"/>
      <c r="AN70" s="879"/>
      <c r="AO70" s="879"/>
      <c r="AP70" s="879" t="s">
        <v>599</v>
      </c>
      <c r="AQ70" s="879"/>
      <c r="AR70" s="879"/>
      <c r="AS70" s="879"/>
      <c r="AT70" s="879"/>
      <c r="AU70" s="879" t="s">
        <v>599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603</v>
      </c>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v>1</v>
      </c>
      <c r="AG71" s="879"/>
      <c r="AH71" s="879"/>
      <c r="AI71" s="879"/>
      <c r="AJ71" s="879"/>
      <c r="AK71" s="879" t="s">
        <v>599</v>
      </c>
      <c r="AL71" s="879"/>
      <c r="AM71" s="879"/>
      <c r="AN71" s="879"/>
      <c r="AO71" s="879"/>
      <c r="AP71" s="879" t="s">
        <v>599</v>
      </c>
      <c r="AQ71" s="879"/>
      <c r="AR71" s="879"/>
      <c r="AS71" s="879"/>
      <c r="AT71" s="879"/>
      <c r="AU71" s="879" t="s">
        <v>599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604</v>
      </c>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v>0</v>
      </c>
      <c r="AG72" s="879"/>
      <c r="AH72" s="879"/>
      <c r="AI72" s="879"/>
      <c r="AJ72" s="879"/>
      <c r="AK72" s="879" t="s">
        <v>599</v>
      </c>
      <c r="AL72" s="879"/>
      <c r="AM72" s="879"/>
      <c r="AN72" s="879"/>
      <c r="AO72" s="879"/>
      <c r="AP72" s="879" t="s">
        <v>599</v>
      </c>
      <c r="AQ72" s="879"/>
      <c r="AR72" s="879"/>
      <c r="AS72" s="879"/>
      <c r="AT72" s="879"/>
      <c r="AU72" s="879" t="s">
        <v>599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605</v>
      </c>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v>61</v>
      </c>
      <c r="AG73" s="879"/>
      <c r="AH73" s="879"/>
      <c r="AI73" s="879"/>
      <c r="AJ73" s="879"/>
      <c r="AK73" s="879" t="s">
        <v>599</v>
      </c>
      <c r="AL73" s="879"/>
      <c r="AM73" s="879"/>
      <c r="AN73" s="879"/>
      <c r="AO73" s="879"/>
      <c r="AP73" s="879">
        <v>20</v>
      </c>
      <c r="AQ73" s="879"/>
      <c r="AR73" s="879"/>
      <c r="AS73" s="879"/>
      <c r="AT73" s="879"/>
      <c r="AU73" s="879">
        <v>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606</v>
      </c>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v>52</v>
      </c>
      <c r="AG74" s="879"/>
      <c r="AH74" s="879"/>
      <c r="AI74" s="879"/>
      <c r="AJ74" s="879"/>
      <c r="AK74" s="879" t="s">
        <v>599</v>
      </c>
      <c r="AL74" s="879"/>
      <c r="AM74" s="879"/>
      <c r="AN74" s="879"/>
      <c r="AO74" s="879"/>
      <c r="AP74" s="879" t="s">
        <v>599</v>
      </c>
      <c r="AQ74" s="879"/>
      <c r="AR74" s="879"/>
      <c r="AS74" s="879"/>
      <c r="AT74" s="879"/>
      <c r="AU74" s="879" t="s">
        <v>599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607</v>
      </c>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v>550</v>
      </c>
      <c r="AG75" s="928"/>
      <c r="AH75" s="928"/>
      <c r="AI75" s="928"/>
      <c r="AJ75" s="878"/>
      <c r="AK75" s="879" t="s">
        <v>599</v>
      </c>
      <c r="AL75" s="879"/>
      <c r="AM75" s="879"/>
      <c r="AN75" s="879"/>
      <c r="AO75" s="879"/>
      <c r="AP75" s="879" t="s">
        <v>599</v>
      </c>
      <c r="AQ75" s="879"/>
      <c r="AR75" s="879"/>
      <c r="AS75" s="879"/>
      <c r="AT75" s="879"/>
      <c r="AU75" s="879" t="s">
        <v>599</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608</v>
      </c>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v>1</v>
      </c>
      <c r="AG76" s="928"/>
      <c r="AH76" s="928"/>
      <c r="AI76" s="928"/>
      <c r="AJ76" s="878"/>
      <c r="AK76" s="879" t="s">
        <v>599</v>
      </c>
      <c r="AL76" s="879"/>
      <c r="AM76" s="879"/>
      <c r="AN76" s="879"/>
      <c r="AO76" s="879"/>
      <c r="AP76" s="879" t="s">
        <v>599</v>
      </c>
      <c r="AQ76" s="879"/>
      <c r="AR76" s="879"/>
      <c r="AS76" s="879"/>
      <c r="AT76" s="879"/>
      <c r="AU76" s="879" t="s">
        <v>599</v>
      </c>
      <c r="AV76" s="879"/>
      <c r="AW76" s="879"/>
      <c r="AX76" s="879"/>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609</v>
      </c>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v>31</v>
      </c>
      <c r="AG77" s="928"/>
      <c r="AH77" s="928"/>
      <c r="AI77" s="928"/>
      <c r="AJ77" s="878"/>
      <c r="AK77" s="879" t="s">
        <v>599</v>
      </c>
      <c r="AL77" s="879"/>
      <c r="AM77" s="879"/>
      <c r="AN77" s="879"/>
      <c r="AO77" s="879"/>
      <c r="AP77" s="929">
        <v>70</v>
      </c>
      <c r="AQ77" s="928"/>
      <c r="AR77" s="928"/>
      <c r="AS77" s="928"/>
      <c r="AT77" s="878"/>
      <c r="AU77" s="879" t="s">
        <v>599</v>
      </c>
      <c r="AV77" s="879"/>
      <c r="AW77" s="879"/>
      <c r="AX77" s="879"/>
      <c r="AY77" s="879"/>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610</v>
      </c>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v>63</v>
      </c>
      <c r="AG78" s="879"/>
      <c r="AH78" s="879"/>
      <c r="AI78" s="879"/>
      <c r="AJ78" s="879"/>
      <c r="AK78" s="879" t="s">
        <v>599</v>
      </c>
      <c r="AL78" s="879"/>
      <c r="AM78" s="879"/>
      <c r="AN78" s="879"/>
      <c r="AO78" s="879"/>
      <c r="AP78" s="879" t="s">
        <v>599</v>
      </c>
      <c r="AQ78" s="879"/>
      <c r="AR78" s="879"/>
      <c r="AS78" s="879"/>
      <c r="AT78" s="879"/>
      <c r="AU78" s="879" t="s">
        <v>599</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611</v>
      </c>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v>22166</v>
      </c>
      <c r="AG79" s="879"/>
      <c r="AH79" s="879"/>
      <c r="AI79" s="879"/>
      <c r="AJ79" s="879"/>
      <c r="AK79" s="879" t="s">
        <v>599</v>
      </c>
      <c r="AL79" s="879"/>
      <c r="AM79" s="879"/>
      <c r="AN79" s="879"/>
      <c r="AO79" s="879"/>
      <c r="AP79" s="879" t="s">
        <v>599</v>
      </c>
      <c r="AQ79" s="879"/>
      <c r="AR79" s="879"/>
      <c r="AS79" s="879"/>
      <c r="AT79" s="879"/>
      <c r="AU79" s="879" t="s">
        <v>599</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t="s">
        <v>612</v>
      </c>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v>33</v>
      </c>
      <c r="AG80" s="879"/>
      <c r="AH80" s="879"/>
      <c r="AI80" s="879"/>
      <c r="AJ80" s="879"/>
      <c r="AK80" s="879" t="s">
        <v>599</v>
      </c>
      <c r="AL80" s="879"/>
      <c r="AM80" s="879"/>
      <c r="AN80" s="879"/>
      <c r="AO80" s="879"/>
      <c r="AP80" s="879" t="s">
        <v>599</v>
      </c>
      <c r="AQ80" s="879"/>
      <c r="AR80" s="879"/>
      <c r="AS80" s="879"/>
      <c r="AT80" s="879"/>
      <c r="AU80" s="879" t="s">
        <v>599</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t="s">
        <v>613</v>
      </c>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v>886</v>
      </c>
      <c r="AG81" s="879"/>
      <c r="AH81" s="879"/>
      <c r="AI81" s="879"/>
      <c r="AJ81" s="879"/>
      <c r="AK81" s="879" t="s">
        <v>599</v>
      </c>
      <c r="AL81" s="879"/>
      <c r="AM81" s="879"/>
      <c r="AN81" s="879"/>
      <c r="AO81" s="879"/>
      <c r="AP81" s="879">
        <v>457</v>
      </c>
      <c r="AQ81" s="879"/>
      <c r="AR81" s="879"/>
      <c r="AS81" s="879"/>
      <c r="AT81" s="879"/>
      <c r="AU81" s="879" t="s">
        <v>599</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t="s">
        <v>614</v>
      </c>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v>7</v>
      </c>
      <c r="AG82" s="879"/>
      <c r="AH82" s="879"/>
      <c r="AI82" s="879"/>
      <c r="AJ82" s="879"/>
      <c r="AK82" s="879" t="s">
        <v>599</v>
      </c>
      <c r="AL82" s="879"/>
      <c r="AM82" s="879"/>
      <c r="AN82" s="879"/>
      <c r="AO82" s="879"/>
      <c r="AP82" s="879" t="s">
        <v>599</v>
      </c>
      <c r="AQ82" s="879"/>
      <c r="AR82" s="879"/>
      <c r="AS82" s="879"/>
      <c r="AT82" s="879"/>
      <c r="AU82" s="879" t="s">
        <v>599</v>
      </c>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t="s">
        <v>615</v>
      </c>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v>9</v>
      </c>
      <c r="AG83" s="879"/>
      <c r="AH83" s="879"/>
      <c r="AI83" s="879"/>
      <c r="AJ83" s="879"/>
      <c r="AK83" s="879" t="s">
        <v>599</v>
      </c>
      <c r="AL83" s="879"/>
      <c r="AM83" s="879"/>
      <c r="AN83" s="879"/>
      <c r="AO83" s="879"/>
      <c r="AP83" s="879" t="s">
        <v>599</v>
      </c>
      <c r="AQ83" s="879"/>
      <c r="AR83" s="879"/>
      <c r="AS83" s="879"/>
      <c r="AT83" s="879"/>
      <c r="AU83" s="879" t="s">
        <v>599</v>
      </c>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t="s">
        <v>616</v>
      </c>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v>13</v>
      </c>
      <c r="AG84" s="879"/>
      <c r="AH84" s="879"/>
      <c r="AI84" s="879"/>
      <c r="AJ84" s="879"/>
      <c r="AK84" s="879" t="s">
        <v>599</v>
      </c>
      <c r="AL84" s="879"/>
      <c r="AM84" s="879"/>
      <c r="AN84" s="879"/>
      <c r="AO84" s="879"/>
      <c r="AP84" s="879" t="s">
        <v>599</v>
      </c>
      <c r="AQ84" s="879"/>
      <c r="AR84" s="879"/>
      <c r="AS84" s="879"/>
      <c r="AT84" s="879"/>
      <c r="AU84" s="879" t="s">
        <v>599</v>
      </c>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t="s">
        <v>617</v>
      </c>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v>98</v>
      </c>
      <c r="AG85" s="879"/>
      <c r="AH85" s="879"/>
      <c r="AI85" s="879"/>
      <c r="AJ85" s="879"/>
      <c r="AK85" s="879" t="s">
        <v>599</v>
      </c>
      <c r="AL85" s="879"/>
      <c r="AM85" s="879"/>
      <c r="AN85" s="879"/>
      <c r="AO85" s="879"/>
      <c r="AP85" s="879">
        <v>5354</v>
      </c>
      <c r="AQ85" s="879"/>
      <c r="AR85" s="879"/>
      <c r="AS85" s="879"/>
      <c r="AT85" s="879"/>
      <c r="AU85" s="879">
        <v>1403</v>
      </c>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23977</v>
      </c>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437</v>
      </c>
      <c r="AB109" s="943"/>
      <c r="AC109" s="943"/>
      <c r="AD109" s="943"/>
      <c r="AE109" s="944"/>
      <c r="AF109" s="942" t="s">
        <v>438</v>
      </c>
      <c r="AG109" s="943"/>
      <c r="AH109" s="943"/>
      <c r="AI109" s="943"/>
      <c r="AJ109" s="944"/>
      <c r="AK109" s="942" t="s">
        <v>310</v>
      </c>
      <c r="AL109" s="943"/>
      <c r="AM109" s="943"/>
      <c r="AN109" s="943"/>
      <c r="AO109" s="944"/>
      <c r="AP109" s="942" t="s">
        <v>439</v>
      </c>
      <c r="AQ109" s="943"/>
      <c r="AR109" s="943"/>
      <c r="AS109" s="943"/>
      <c r="AT109" s="945"/>
      <c r="AU109" s="962" t="s">
        <v>436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437</v>
      </c>
      <c r="BR109" s="943"/>
      <c r="BS109" s="943"/>
      <c r="BT109" s="943"/>
      <c r="BU109" s="944"/>
      <c r="BV109" s="942" t="s">
        <v>438</v>
      </c>
      <c r="BW109" s="943"/>
      <c r="BX109" s="943"/>
      <c r="BY109" s="943"/>
      <c r="BZ109" s="944"/>
      <c r="CA109" s="942" t="s">
        <v>310</v>
      </c>
      <c r="CB109" s="943"/>
      <c r="CC109" s="943"/>
      <c r="CD109" s="943"/>
      <c r="CE109" s="944"/>
      <c r="CF109" s="963" t="s">
        <v>439</v>
      </c>
      <c r="CG109" s="963"/>
      <c r="CH109" s="963"/>
      <c r="CI109" s="963"/>
      <c r="CJ109" s="963"/>
      <c r="CK109" s="942" t="s">
        <v>440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437</v>
      </c>
      <c r="DH109" s="943"/>
      <c r="DI109" s="943"/>
      <c r="DJ109" s="943"/>
      <c r="DK109" s="944"/>
      <c r="DL109" s="942" t="s">
        <v>438</v>
      </c>
      <c r="DM109" s="943"/>
      <c r="DN109" s="943"/>
      <c r="DO109" s="943"/>
      <c r="DP109" s="944"/>
      <c r="DQ109" s="942" t="s">
        <v>310</v>
      </c>
      <c r="DR109" s="943"/>
      <c r="DS109" s="943"/>
      <c r="DT109" s="943"/>
      <c r="DU109" s="944"/>
      <c r="DV109" s="942" t="s">
        <v>439</v>
      </c>
      <c r="DW109" s="943"/>
      <c r="DX109" s="943"/>
      <c r="DY109" s="943"/>
      <c r="DZ109" s="945"/>
    </row>
    <row r="110" spans="1:131" s="248" customFormat="1" ht="26.25" customHeight="1" x14ac:dyDescent="0.15">
      <c r="A110" s="946" t="s">
        <v>441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473987</v>
      </c>
      <c r="AB110" s="950"/>
      <c r="AC110" s="950"/>
      <c r="AD110" s="950"/>
      <c r="AE110" s="951"/>
      <c r="AF110" s="952">
        <v>489738</v>
      </c>
      <c r="AG110" s="950"/>
      <c r="AH110" s="950"/>
      <c r="AI110" s="950"/>
      <c r="AJ110" s="951"/>
      <c r="AK110" s="952">
        <v>469645</v>
      </c>
      <c r="AL110" s="950"/>
      <c r="AM110" s="950"/>
      <c r="AN110" s="950"/>
      <c r="AO110" s="951"/>
      <c r="AP110" s="953">
        <v>5.4</v>
      </c>
      <c r="AQ110" s="954"/>
      <c r="AR110" s="954"/>
      <c r="AS110" s="954"/>
      <c r="AT110" s="955"/>
      <c r="AU110" s="956" t="s">
        <v>73</v>
      </c>
      <c r="AV110" s="957"/>
      <c r="AW110" s="957"/>
      <c r="AX110" s="957"/>
      <c r="AY110" s="957"/>
      <c r="AZ110" s="998" t="s">
        <v>442</v>
      </c>
      <c r="BA110" s="947"/>
      <c r="BB110" s="947"/>
      <c r="BC110" s="947"/>
      <c r="BD110" s="947"/>
      <c r="BE110" s="947"/>
      <c r="BF110" s="947"/>
      <c r="BG110" s="947"/>
      <c r="BH110" s="947"/>
      <c r="BI110" s="947"/>
      <c r="BJ110" s="947"/>
      <c r="BK110" s="947"/>
      <c r="BL110" s="947"/>
      <c r="BM110" s="947"/>
      <c r="BN110" s="947"/>
      <c r="BO110" s="947"/>
      <c r="BP110" s="948"/>
      <c r="BQ110" s="984">
        <v>3520796</v>
      </c>
      <c r="BR110" s="985"/>
      <c r="BS110" s="985"/>
      <c r="BT110" s="985"/>
      <c r="BU110" s="985"/>
      <c r="BV110" s="985">
        <v>2963046</v>
      </c>
      <c r="BW110" s="985"/>
      <c r="BX110" s="985"/>
      <c r="BY110" s="985"/>
      <c r="BZ110" s="985"/>
      <c r="CA110" s="985">
        <v>2420455</v>
      </c>
      <c r="CB110" s="985"/>
      <c r="CC110" s="985"/>
      <c r="CD110" s="985"/>
      <c r="CE110" s="985"/>
      <c r="CF110" s="999">
        <v>27.9</v>
      </c>
      <c r="CG110" s="1000"/>
      <c r="CH110" s="1000"/>
      <c r="CI110" s="1000"/>
      <c r="CJ110" s="1000"/>
      <c r="CK110" s="1001" t="s">
        <v>443</v>
      </c>
      <c r="CL110" s="1002"/>
      <c r="CM110" s="981" t="s">
        <v>444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180</v>
      </c>
      <c r="DH110" s="985"/>
      <c r="DI110" s="985"/>
      <c r="DJ110" s="985"/>
      <c r="DK110" s="985"/>
      <c r="DL110" s="985" t="s">
        <v>180</v>
      </c>
      <c r="DM110" s="985"/>
      <c r="DN110" s="985"/>
      <c r="DO110" s="985"/>
      <c r="DP110" s="985"/>
      <c r="DQ110" s="985" t="s">
        <v>445</v>
      </c>
      <c r="DR110" s="985"/>
      <c r="DS110" s="985"/>
      <c r="DT110" s="985"/>
      <c r="DU110" s="985"/>
      <c r="DV110" s="986" t="s">
        <v>180</v>
      </c>
      <c r="DW110" s="986"/>
      <c r="DX110" s="986"/>
      <c r="DY110" s="986"/>
      <c r="DZ110" s="987"/>
    </row>
    <row r="111" spans="1:131" s="248" customFormat="1" ht="26.25" customHeight="1" x14ac:dyDescent="0.15">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180</v>
      </c>
      <c r="AB111" s="992"/>
      <c r="AC111" s="992"/>
      <c r="AD111" s="992"/>
      <c r="AE111" s="993"/>
      <c r="AF111" s="994" t="s">
        <v>180</v>
      </c>
      <c r="AG111" s="992"/>
      <c r="AH111" s="992"/>
      <c r="AI111" s="992"/>
      <c r="AJ111" s="993"/>
      <c r="AK111" s="994" t="s">
        <v>180</v>
      </c>
      <c r="AL111" s="992"/>
      <c r="AM111" s="992"/>
      <c r="AN111" s="992"/>
      <c r="AO111" s="993"/>
      <c r="AP111" s="995" t="s">
        <v>445</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t="s">
        <v>180</v>
      </c>
      <c r="BR111" s="978"/>
      <c r="BS111" s="978"/>
      <c r="BT111" s="978"/>
      <c r="BU111" s="978"/>
      <c r="BV111" s="978" t="s">
        <v>180</v>
      </c>
      <c r="BW111" s="978"/>
      <c r="BX111" s="978"/>
      <c r="BY111" s="978"/>
      <c r="BZ111" s="978"/>
      <c r="CA111" s="978" t="s">
        <v>445</v>
      </c>
      <c r="CB111" s="978"/>
      <c r="CC111" s="978"/>
      <c r="CD111" s="978"/>
      <c r="CE111" s="978"/>
      <c r="CF111" s="972" t="s">
        <v>180</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180</v>
      </c>
      <c r="DH111" s="978"/>
      <c r="DI111" s="978"/>
      <c r="DJ111" s="978"/>
      <c r="DK111" s="978"/>
      <c r="DL111" s="978" t="s">
        <v>180</v>
      </c>
      <c r="DM111" s="978"/>
      <c r="DN111" s="978"/>
      <c r="DO111" s="978"/>
      <c r="DP111" s="978"/>
      <c r="DQ111" s="978" t="s">
        <v>180</v>
      </c>
      <c r="DR111" s="978"/>
      <c r="DS111" s="978"/>
      <c r="DT111" s="978"/>
      <c r="DU111" s="978"/>
      <c r="DV111" s="979" t="s">
        <v>180</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6667</v>
      </c>
      <c r="AB112" s="1017"/>
      <c r="AC112" s="1017"/>
      <c r="AD112" s="1017"/>
      <c r="AE112" s="1018"/>
      <c r="AF112" s="1019">
        <v>3333</v>
      </c>
      <c r="AG112" s="1017"/>
      <c r="AH112" s="1017"/>
      <c r="AI112" s="1017"/>
      <c r="AJ112" s="1018"/>
      <c r="AK112" s="1019" t="s">
        <v>445</v>
      </c>
      <c r="AL112" s="1017"/>
      <c r="AM112" s="1017"/>
      <c r="AN112" s="1017"/>
      <c r="AO112" s="1018"/>
      <c r="AP112" s="1020" t="s">
        <v>180</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2583896</v>
      </c>
      <c r="BR112" s="978"/>
      <c r="BS112" s="978"/>
      <c r="BT112" s="978"/>
      <c r="BU112" s="978"/>
      <c r="BV112" s="978">
        <v>2450624</v>
      </c>
      <c r="BW112" s="978"/>
      <c r="BX112" s="978"/>
      <c r="BY112" s="978"/>
      <c r="BZ112" s="978"/>
      <c r="CA112" s="978">
        <v>2204391</v>
      </c>
      <c r="CB112" s="978"/>
      <c r="CC112" s="978"/>
      <c r="CD112" s="978"/>
      <c r="CE112" s="978"/>
      <c r="CF112" s="972">
        <v>25.4</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445</v>
      </c>
      <c r="DH112" s="978"/>
      <c r="DI112" s="978"/>
      <c r="DJ112" s="978"/>
      <c r="DK112" s="978"/>
      <c r="DL112" s="978" t="s">
        <v>180</v>
      </c>
      <c r="DM112" s="978"/>
      <c r="DN112" s="978"/>
      <c r="DO112" s="978"/>
      <c r="DP112" s="978"/>
      <c r="DQ112" s="978" t="s">
        <v>180</v>
      </c>
      <c r="DR112" s="978"/>
      <c r="DS112" s="978"/>
      <c r="DT112" s="978"/>
      <c r="DU112" s="978"/>
      <c r="DV112" s="979" t="s">
        <v>445</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389291</v>
      </c>
      <c r="AB113" s="992"/>
      <c r="AC113" s="992"/>
      <c r="AD113" s="992"/>
      <c r="AE113" s="993"/>
      <c r="AF113" s="994">
        <v>348561</v>
      </c>
      <c r="AG113" s="992"/>
      <c r="AH113" s="992"/>
      <c r="AI113" s="992"/>
      <c r="AJ113" s="993"/>
      <c r="AK113" s="994">
        <v>339208</v>
      </c>
      <c r="AL113" s="992"/>
      <c r="AM113" s="992"/>
      <c r="AN113" s="992"/>
      <c r="AO113" s="993"/>
      <c r="AP113" s="995">
        <v>3.9</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v>450373</v>
      </c>
      <c r="BR113" s="978"/>
      <c r="BS113" s="978"/>
      <c r="BT113" s="978"/>
      <c r="BU113" s="978"/>
      <c r="BV113" s="978">
        <v>1160930</v>
      </c>
      <c r="BW113" s="978"/>
      <c r="BX113" s="978"/>
      <c r="BY113" s="978"/>
      <c r="BZ113" s="978"/>
      <c r="CA113" s="978">
        <v>1423253</v>
      </c>
      <c r="CB113" s="978"/>
      <c r="CC113" s="978"/>
      <c r="CD113" s="978"/>
      <c r="CE113" s="978"/>
      <c r="CF113" s="972">
        <v>16.399999999999999</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445</v>
      </c>
      <c r="DH113" s="1017"/>
      <c r="DI113" s="1017"/>
      <c r="DJ113" s="1017"/>
      <c r="DK113" s="1018"/>
      <c r="DL113" s="1019" t="s">
        <v>445</v>
      </c>
      <c r="DM113" s="1017"/>
      <c r="DN113" s="1017"/>
      <c r="DO113" s="1017"/>
      <c r="DP113" s="1018"/>
      <c r="DQ113" s="1019" t="s">
        <v>180</v>
      </c>
      <c r="DR113" s="1017"/>
      <c r="DS113" s="1017"/>
      <c r="DT113" s="1017"/>
      <c r="DU113" s="1018"/>
      <c r="DV113" s="1020" t="s">
        <v>445</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77028</v>
      </c>
      <c r="AB114" s="1017"/>
      <c r="AC114" s="1017"/>
      <c r="AD114" s="1017"/>
      <c r="AE114" s="1018"/>
      <c r="AF114" s="1019">
        <v>58296</v>
      </c>
      <c r="AG114" s="1017"/>
      <c r="AH114" s="1017"/>
      <c r="AI114" s="1017"/>
      <c r="AJ114" s="1018"/>
      <c r="AK114" s="1019">
        <v>97580</v>
      </c>
      <c r="AL114" s="1017"/>
      <c r="AM114" s="1017"/>
      <c r="AN114" s="1017"/>
      <c r="AO114" s="1018"/>
      <c r="AP114" s="1020">
        <v>1.1000000000000001</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1683157</v>
      </c>
      <c r="BR114" s="978"/>
      <c r="BS114" s="978"/>
      <c r="BT114" s="978"/>
      <c r="BU114" s="978"/>
      <c r="BV114" s="978">
        <v>1544193</v>
      </c>
      <c r="BW114" s="978"/>
      <c r="BX114" s="978"/>
      <c r="BY114" s="978"/>
      <c r="BZ114" s="978"/>
      <c r="CA114" s="978">
        <v>1603390</v>
      </c>
      <c r="CB114" s="978"/>
      <c r="CC114" s="978"/>
      <c r="CD114" s="978"/>
      <c r="CE114" s="978"/>
      <c r="CF114" s="972">
        <v>18.399999999999999</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445</v>
      </c>
      <c r="DH114" s="1017"/>
      <c r="DI114" s="1017"/>
      <c r="DJ114" s="1017"/>
      <c r="DK114" s="1018"/>
      <c r="DL114" s="1019" t="s">
        <v>445</v>
      </c>
      <c r="DM114" s="1017"/>
      <c r="DN114" s="1017"/>
      <c r="DO114" s="1017"/>
      <c r="DP114" s="1018"/>
      <c r="DQ114" s="1019" t="s">
        <v>445</v>
      </c>
      <c r="DR114" s="1017"/>
      <c r="DS114" s="1017"/>
      <c r="DT114" s="1017"/>
      <c r="DU114" s="1018"/>
      <c r="DV114" s="1020" t="s">
        <v>445</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253</v>
      </c>
      <c r="AB115" s="992"/>
      <c r="AC115" s="992"/>
      <c r="AD115" s="992"/>
      <c r="AE115" s="993"/>
      <c r="AF115" s="994">
        <v>182</v>
      </c>
      <c r="AG115" s="992"/>
      <c r="AH115" s="992"/>
      <c r="AI115" s="992"/>
      <c r="AJ115" s="993"/>
      <c r="AK115" s="994">
        <v>87</v>
      </c>
      <c r="AL115" s="992"/>
      <c r="AM115" s="992"/>
      <c r="AN115" s="992"/>
      <c r="AO115" s="993"/>
      <c r="AP115" s="995">
        <v>0</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t="s">
        <v>445</v>
      </c>
      <c r="BR115" s="978"/>
      <c r="BS115" s="978"/>
      <c r="BT115" s="978"/>
      <c r="BU115" s="978"/>
      <c r="BV115" s="978" t="s">
        <v>445</v>
      </c>
      <c r="BW115" s="978"/>
      <c r="BX115" s="978"/>
      <c r="BY115" s="978"/>
      <c r="BZ115" s="978"/>
      <c r="CA115" s="978" t="s">
        <v>180</v>
      </c>
      <c r="CB115" s="978"/>
      <c r="CC115" s="978"/>
      <c r="CD115" s="978"/>
      <c r="CE115" s="978"/>
      <c r="CF115" s="972" t="s">
        <v>180</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180</v>
      </c>
      <c r="DH115" s="1017"/>
      <c r="DI115" s="1017"/>
      <c r="DJ115" s="1017"/>
      <c r="DK115" s="1018"/>
      <c r="DL115" s="1019" t="s">
        <v>445</v>
      </c>
      <c r="DM115" s="1017"/>
      <c r="DN115" s="1017"/>
      <c r="DO115" s="1017"/>
      <c r="DP115" s="1018"/>
      <c r="DQ115" s="1019" t="s">
        <v>445</v>
      </c>
      <c r="DR115" s="1017"/>
      <c r="DS115" s="1017"/>
      <c r="DT115" s="1017"/>
      <c r="DU115" s="1018"/>
      <c r="DV115" s="1020" t="s">
        <v>180</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445</v>
      </c>
      <c r="AB116" s="1017"/>
      <c r="AC116" s="1017"/>
      <c r="AD116" s="1017"/>
      <c r="AE116" s="1018"/>
      <c r="AF116" s="1019" t="s">
        <v>445</v>
      </c>
      <c r="AG116" s="1017"/>
      <c r="AH116" s="1017"/>
      <c r="AI116" s="1017"/>
      <c r="AJ116" s="1018"/>
      <c r="AK116" s="1019" t="s">
        <v>445</v>
      </c>
      <c r="AL116" s="1017"/>
      <c r="AM116" s="1017"/>
      <c r="AN116" s="1017"/>
      <c r="AO116" s="1018"/>
      <c r="AP116" s="1020" t="s">
        <v>180</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445</v>
      </c>
      <c r="BR116" s="978"/>
      <c r="BS116" s="978"/>
      <c r="BT116" s="978"/>
      <c r="BU116" s="978"/>
      <c r="BV116" s="978" t="s">
        <v>180</v>
      </c>
      <c r="BW116" s="978"/>
      <c r="BX116" s="978"/>
      <c r="BY116" s="978"/>
      <c r="BZ116" s="978"/>
      <c r="CA116" s="978" t="s">
        <v>445</v>
      </c>
      <c r="CB116" s="978"/>
      <c r="CC116" s="978"/>
      <c r="CD116" s="978"/>
      <c r="CE116" s="978"/>
      <c r="CF116" s="972" t="s">
        <v>445</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180</v>
      </c>
      <c r="DH116" s="1017"/>
      <c r="DI116" s="1017"/>
      <c r="DJ116" s="1017"/>
      <c r="DK116" s="1018"/>
      <c r="DL116" s="1019" t="s">
        <v>180</v>
      </c>
      <c r="DM116" s="1017"/>
      <c r="DN116" s="1017"/>
      <c r="DO116" s="1017"/>
      <c r="DP116" s="1018"/>
      <c r="DQ116" s="1019" t="s">
        <v>445</v>
      </c>
      <c r="DR116" s="1017"/>
      <c r="DS116" s="1017"/>
      <c r="DT116" s="1017"/>
      <c r="DU116" s="1018"/>
      <c r="DV116" s="1020" t="s">
        <v>445</v>
      </c>
      <c r="DW116" s="1021"/>
      <c r="DX116" s="1021"/>
      <c r="DY116" s="1021"/>
      <c r="DZ116" s="1022"/>
    </row>
    <row r="117" spans="1:130" s="248" customFormat="1" ht="26.25" customHeight="1" x14ac:dyDescent="0.15">
      <c r="A117" s="962" t="s">
        <v>193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947226</v>
      </c>
      <c r="AB117" s="1035"/>
      <c r="AC117" s="1035"/>
      <c r="AD117" s="1035"/>
      <c r="AE117" s="1036"/>
      <c r="AF117" s="1037">
        <v>900110</v>
      </c>
      <c r="AG117" s="1035"/>
      <c r="AH117" s="1035"/>
      <c r="AI117" s="1035"/>
      <c r="AJ117" s="1036"/>
      <c r="AK117" s="1037">
        <v>906520</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467</v>
      </c>
      <c r="BR117" s="978"/>
      <c r="BS117" s="978"/>
      <c r="BT117" s="978"/>
      <c r="BU117" s="978"/>
      <c r="BV117" s="978" t="s">
        <v>467</v>
      </c>
      <c r="BW117" s="978"/>
      <c r="BX117" s="978"/>
      <c r="BY117" s="978"/>
      <c r="BZ117" s="978"/>
      <c r="CA117" s="978" t="s">
        <v>468</v>
      </c>
      <c r="CB117" s="978"/>
      <c r="CC117" s="978"/>
      <c r="CD117" s="978"/>
      <c r="CE117" s="978"/>
      <c r="CF117" s="972" t="s">
        <v>469</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471</v>
      </c>
      <c r="DH117" s="1017"/>
      <c r="DI117" s="1017"/>
      <c r="DJ117" s="1017"/>
      <c r="DK117" s="1018"/>
      <c r="DL117" s="1019" t="s">
        <v>467</v>
      </c>
      <c r="DM117" s="1017"/>
      <c r="DN117" s="1017"/>
      <c r="DO117" s="1017"/>
      <c r="DP117" s="1018"/>
      <c r="DQ117" s="1019" t="s">
        <v>468</v>
      </c>
      <c r="DR117" s="1017"/>
      <c r="DS117" s="1017"/>
      <c r="DT117" s="1017"/>
      <c r="DU117" s="1018"/>
      <c r="DV117" s="1020" t="s">
        <v>467</v>
      </c>
      <c r="DW117" s="1021"/>
      <c r="DX117" s="1021"/>
      <c r="DY117" s="1021"/>
      <c r="DZ117" s="1022"/>
    </row>
    <row r="118" spans="1:130" s="248" customFormat="1" ht="26.25" customHeight="1" x14ac:dyDescent="0.15">
      <c r="A118" s="962" t="s">
        <v>440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437</v>
      </c>
      <c r="AB118" s="943"/>
      <c r="AC118" s="943"/>
      <c r="AD118" s="943"/>
      <c r="AE118" s="944"/>
      <c r="AF118" s="942" t="s">
        <v>438</v>
      </c>
      <c r="AG118" s="943"/>
      <c r="AH118" s="943"/>
      <c r="AI118" s="943"/>
      <c r="AJ118" s="944"/>
      <c r="AK118" s="942" t="s">
        <v>310</v>
      </c>
      <c r="AL118" s="943"/>
      <c r="AM118" s="943"/>
      <c r="AN118" s="943"/>
      <c r="AO118" s="944"/>
      <c r="AP118" s="1029" t="s">
        <v>439</v>
      </c>
      <c r="AQ118" s="1030"/>
      <c r="AR118" s="1030"/>
      <c r="AS118" s="1030"/>
      <c r="AT118" s="1031"/>
      <c r="AU118" s="958"/>
      <c r="AV118" s="959"/>
      <c r="AW118" s="959"/>
      <c r="AX118" s="959"/>
      <c r="AY118" s="959"/>
      <c r="AZ118" s="1032" t="s">
        <v>472</v>
      </c>
      <c r="BA118" s="1023"/>
      <c r="BB118" s="1023"/>
      <c r="BC118" s="1023"/>
      <c r="BD118" s="1023"/>
      <c r="BE118" s="1023"/>
      <c r="BF118" s="1023"/>
      <c r="BG118" s="1023"/>
      <c r="BH118" s="1023"/>
      <c r="BI118" s="1023"/>
      <c r="BJ118" s="1023"/>
      <c r="BK118" s="1023"/>
      <c r="BL118" s="1023"/>
      <c r="BM118" s="1023"/>
      <c r="BN118" s="1023"/>
      <c r="BO118" s="1023"/>
      <c r="BP118" s="1024"/>
      <c r="BQ118" s="1055" t="s">
        <v>467</v>
      </c>
      <c r="BR118" s="1056"/>
      <c r="BS118" s="1056"/>
      <c r="BT118" s="1056"/>
      <c r="BU118" s="1056"/>
      <c r="BV118" s="1056" t="s">
        <v>468</v>
      </c>
      <c r="BW118" s="1056"/>
      <c r="BX118" s="1056"/>
      <c r="BY118" s="1056"/>
      <c r="BZ118" s="1056"/>
      <c r="CA118" s="1056" t="s">
        <v>471</v>
      </c>
      <c r="CB118" s="1056"/>
      <c r="CC118" s="1056"/>
      <c r="CD118" s="1056"/>
      <c r="CE118" s="1056"/>
      <c r="CF118" s="972" t="s">
        <v>473</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475</v>
      </c>
      <c r="DH118" s="1017"/>
      <c r="DI118" s="1017"/>
      <c r="DJ118" s="1017"/>
      <c r="DK118" s="1018"/>
      <c r="DL118" s="1019" t="s">
        <v>473</v>
      </c>
      <c r="DM118" s="1017"/>
      <c r="DN118" s="1017"/>
      <c r="DO118" s="1017"/>
      <c r="DP118" s="1018"/>
      <c r="DQ118" s="1019" t="s">
        <v>180</v>
      </c>
      <c r="DR118" s="1017"/>
      <c r="DS118" s="1017"/>
      <c r="DT118" s="1017"/>
      <c r="DU118" s="1018"/>
      <c r="DV118" s="1020" t="s">
        <v>473</v>
      </c>
      <c r="DW118" s="1021"/>
      <c r="DX118" s="1021"/>
      <c r="DY118" s="1021"/>
      <c r="DZ118" s="1022"/>
    </row>
    <row r="119" spans="1:130" s="248" customFormat="1" ht="26.25" customHeight="1" x14ac:dyDescent="0.15">
      <c r="A119" s="1116" t="s">
        <v>443</v>
      </c>
      <c r="B119" s="1002"/>
      <c r="C119" s="981" t="s">
        <v>444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473</v>
      </c>
      <c r="AB119" s="950"/>
      <c r="AC119" s="950"/>
      <c r="AD119" s="950"/>
      <c r="AE119" s="951"/>
      <c r="AF119" s="952" t="s">
        <v>471</v>
      </c>
      <c r="AG119" s="950"/>
      <c r="AH119" s="950"/>
      <c r="AI119" s="950"/>
      <c r="AJ119" s="951"/>
      <c r="AK119" s="952" t="s">
        <v>473</v>
      </c>
      <c r="AL119" s="950"/>
      <c r="AM119" s="950"/>
      <c r="AN119" s="950"/>
      <c r="AO119" s="951"/>
      <c r="AP119" s="953" t="s">
        <v>467</v>
      </c>
      <c r="AQ119" s="954"/>
      <c r="AR119" s="954"/>
      <c r="AS119" s="954"/>
      <c r="AT119" s="955"/>
      <c r="AU119" s="960"/>
      <c r="AV119" s="961"/>
      <c r="AW119" s="961"/>
      <c r="AX119" s="961"/>
      <c r="AY119" s="961"/>
      <c r="AZ119" s="279" t="s">
        <v>193</v>
      </c>
      <c r="BA119" s="279"/>
      <c r="BB119" s="279"/>
      <c r="BC119" s="279"/>
      <c r="BD119" s="279"/>
      <c r="BE119" s="279"/>
      <c r="BF119" s="279"/>
      <c r="BG119" s="279"/>
      <c r="BH119" s="279"/>
      <c r="BI119" s="279"/>
      <c r="BJ119" s="279"/>
      <c r="BK119" s="279"/>
      <c r="BL119" s="279"/>
      <c r="BM119" s="279"/>
      <c r="BN119" s="279"/>
      <c r="BO119" s="1033" t="s">
        <v>476</v>
      </c>
      <c r="BP119" s="1064"/>
      <c r="BQ119" s="1055">
        <v>8238222</v>
      </c>
      <c r="BR119" s="1056"/>
      <c r="BS119" s="1056"/>
      <c r="BT119" s="1056"/>
      <c r="BU119" s="1056"/>
      <c r="BV119" s="1056">
        <v>8118793</v>
      </c>
      <c r="BW119" s="1056"/>
      <c r="BX119" s="1056"/>
      <c r="BY119" s="1056"/>
      <c r="BZ119" s="1056"/>
      <c r="CA119" s="1056">
        <v>7651489</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467</v>
      </c>
      <c r="DH119" s="1042"/>
      <c r="DI119" s="1042"/>
      <c r="DJ119" s="1042"/>
      <c r="DK119" s="1043"/>
      <c r="DL119" s="1041" t="s">
        <v>180</v>
      </c>
      <c r="DM119" s="1042"/>
      <c r="DN119" s="1042"/>
      <c r="DO119" s="1042"/>
      <c r="DP119" s="1043"/>
      <c r="DQ119" s="1041" t="s">
        <v>475</v>
      </c>
      <c r="DR119" s="1042"/>
      <c r="DS119" s="1042"/>
      <c r="DT119" s="1042"/>
      <c r="DU119" s="1043"/>
      <c r="DV119" s="1044" t="s">
        <v>475</v>
      </c>
      <c r="DW119" s="1045"/>
      <c r="DX119" s="1045"/>
      <c r="DY119" s="1045"/>
      <c r="DZ119" s="1046"/>
    </row>
    <row r="120" spans="1:130" s="248" customFormat="1" ht="26.25" customHeight="1" x14ac:dyDescent="0.15">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478</v>
      </c>
      <c r="AB120" s="1017"/>
      <c r="AC120" s="1017"/>
      <c r="AD120" s="1017"/>
      <c r="AE120" s="1018"/>
      <c r="AF120" s="1019" t="s">
        <v>479</v>
      </c>
      <c r="AG120" s="1017"/>
      <c r="AH120" s="1017"/>
      <c r="AI120" s="1017"/>
      <c r="AJ120" s="1018"/>
      <c r="AK120" s="1019" t="s">
        <v>480</v>
      </c>
      <c r="AL120" s="1017"/>
      <c r="AM120" s="1017"/>
      <c r="AN120" s="1017"/>
      <c r="AO120" s="1018"/>
      <c r="AP120" s="1020" t="s">
        <v>467</v>
      </c>
      <c r="AQ120" s="1021"/>
      <c r="AR120" s="1021"/>
      <c r="AS120" s="1021"/>
      <c r="AT120" s="1022"/>
      <c r="AU120" s="1047" t="s">
        <v>481</v>
      </c>
      <c r="AV120" s="1048"/>
      <c r="AW120" s="1048"/>
      <c r="AX120" s="1048"/>
      <c r="AY120" s="1049"/>
      <c r="AZ120" s="998" t="s">
        <v>482</v>
      </c>
      <c r="BA120" s="947"/>
      <c r="BB120" s="947"/>
      <c r="BC120" s="947"/>
      <c r="BD120" s="947"/>
      <c r="BE120" s="947"/>
      <c r="BF120" s="947"/>
      <c r="BG120" s="947"/>
      <c r="BH120" s="947"/>
      <c r="BI120" s="947"/>
      <c r="BJ120" s="947"/>
      <c r="BK120" s="947"/>
      <c r="BL120" s="947"/>
      <c r="BM120" s="947"/>
      <c r="BN120" s="947"/>
      <c r="BO120" s="947"/>
      <c r="BP120" s="948"/>
      <c r="BQ120" s="984">
        <v>8317615</v>
      </c>
      <c r="BR120" s="985"/>
      <c r="BS120" s="985"/>
      <c r="BT120" s="985"/>
      <c r="BU120" s="985"/>
      <c r="BV120" s="985">
        <v>9551431</v>
      </c>
      <c r="BW120" s="985"/>
      <c r="BX120" s="985"/>
      <c r="BY120" s="985"/>
      <c r="BZ120" s="985"/>
      <c r="CA120" s="985">
        <v>9241284</v>
      </c>
      <c r="CB120" s="985"/>
      <c r="CC120" s="985"/>
      <c r="CD120" s="985"/>
      <c r="CE120" s="985"/>
      <c r="CF120" s="999">
        <v>106.3</v>
      </c>
      <c r="CG120" s="1000"/>
      <c r="CH120" s="1000"/>
      <c r="CI120" s="1000"/>
      <c r="CJ120" s="1000"/>
      <c r="CK120" s="1065" t="s">
        <v>483</v>
      </c>
      <c r="CL120" s="1066"/>
      <c r="CM120" s="1066"/>
      <c r="CN120" s="1066"/>
      <c r="CO120" s="1067"/>
      <c r="CP120" s="1073" t="s">
        <v>484</v>
      </c>
      <c r="CQ120" s="1074"/>
      <c r="CR120" s="1074"/>
      <c r="CS120" s="1074"/>
      <c r="CT120" s="1074"/>
      <c r="CU120" s="1074"/>
      <c r="CV120" s="1074"/>
      <c r="CW120" s="1074"/>
      <c r="CX120" s="1074"/>
      <c r="CY120" s="1074"/>
      <c r="CZ120" s="1074"/>
      <c r="DA120" s="1074"/>
      <c r="DB120" s="1074"/>
      <c r="DC120" s="1074"/>
      <c r="DD120" s="1074"/>
      <c r="DE120" s="1074"/>
      <c r="DF120" s="1075"/>
      <c r="DG120" s="984">
        <v>1049405</v>
      </c>
      <c r="DH120" s="985"/>
      <c r="DI120" s="985"/>
      <c r="DJ120" s="985"/>
      <c r="DK120" s="985"/>
      <c r="DL120" s="985">
        <v>1152463</v>
      </c>
      <c r="DM120" s="985"/>
      <c r="DN120" s="985"/>
      <c r="DO120" s="985"/>
      <c r="DP120" s="985"/>
      <c r="DQ120" s="985">
        <v>1122032</v>
      </c>
      <c r="DR120" s="985"/>
      <c r="DS120" s="985"/>
      <c r="DT120" s="985"/>
      <c r="DU120" s="985"/>
      <c r="DV120" s="986">
        <v>12.9</v>
      </c>
      <c r="DW120" s="986"/>
      <c r="DX120" s="986"/>
      <c r="DY120" s="986"/>
      <c r="DZ120" s="987"/>
    </row>
    <row r="121" spans="1:130" s="248" customFormat="1" ht="26.25" customHeight="1" x14ac:dyDescent="0.15">
      <c r="A121" s="1117"/>
      <c r="B121" s="1004"/>
      <c r="C121" s="1025" t="s">
        <v>485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467</v>
      </c>
      <c r="AB121" s="1017"/>
      <c r="AC121" s="1017"/>
      <c r="AD121" s="1017"/>
      <c r="AE121" s="1018"/>
      <c r="AF121" s="1019" t="s">
        <v>486</v>
      </c>
      <c r="AG121" s="1017"/>
      <c r="AH121" s="1017"/>
      <c r="AI121" s="1017"/>
      <c r="AJ121" s="1018"/>
      <c r="AK121" s="1019" t="s">
        <v>486</v>
      </c>
      <c r="AL121" s="1017"/>
      <c r="AM121" s="1017"/>
      <c r="AN121" s="1017"/>
      <c r="AO121" s="1018"/>
      <c r="AP121" s="1020" t="s">
        <v>479</v>
      </c>
      <c r="AQ121" s="1021"/>
      <c r="AR121" s="1021"/>
      <c r="AS121" s="1021"/>
      <c r="AT121" s="1022"/>
      <c r="AU121" s="1050"/>
      <c r="AV121" s="1051"/>
      <c r="AW121" s="1051"/>
      <c r="AX121" s="1051"/>
      <c r="AY121" s="1052"/>
      <c r="AZ121" s="1007" t="s">
        <v>487</v>
      </c>
      <c r="BA121" s="1008"/>
      <c r="BB121" s="1008"/>
      <c r="BC121" s="1008"/>
      <c r="BD121" s="1008"/>
      <c r="BE121" s="1008"/>
      <c r="BF121" s="1008"/>
      <c r="BG121" s="1008"/>
      <c r="BH121" s="1008"/>
      <c r="BI121" s="1008"/>
      <c r="BJ121" s="1008"/>
      <c r="BK121" s="1008"/>
      <c r="BL121" s="1008"/>
      <c r="BM121" s="1008"/>
      <c r="BN121" s="1008"/>
      <c r="BO121" s="1008"/>
      <c r="BP121" s="1009"/>
      <c r="BQ121" s="977">
        <v>1945584</v>
      </c>
      <c r="BR121" s="978"/>
      <c r="BS121" s="978"/>
      <c r="BT121" s="978"/>
      <c r="BU121" s="978"/>
      <c r="BV121" s="978">
        <v>1752894</v>
      </c>
      <c r="BW121" s="978"/>
      <c r="BX121" s="978"/>
      <c r="BY121" s="978"/>
      <c r="BZ121" s="978"/>
      <c r="CA121" s="978">
        <v>1444202</v>
      </c>
      <c r="CB121" s="978"/>
      <c r="CC121" s="978"/>
      <c r="CD121" s="978"/>
      <c r="CE121" s="978"/>
      <c r="CF121" s="972">
        <v>16.600000000000001</v>
      </c>
      <c r="CG121" s="973"/>
      <c r="CH121" s="973"/>
      <c r="CI121" s="973"/>
      <c r="CJ121" s="973"/>
      <c r="CK121" s="1068"/>
      <c r="CL121" s="1069"/>
      <c r="CM121" s="1069"/>
      <c r="CN121" s="1069"/>
      <c r="CO121" s="1070"/>
      <c r="CP121" s="1078" t="s">
        <v>488</v>
      </c>
      <c r="CQ121" s="1079"/>
      <c r="CR121" s="1079"/>
      <c r="CS121" s="1079"/>
      <c r="CT121" s="1079"/>
      <c r="CU121" s="1079"/>
      <c r="CV121" s="1079"/>
      <c r="CW121" s="1079"/>
      <c r="CX121" s="1079"/>
      <c r="CY121" s="1079"/>
      <c r="CZ121" s="1079"/>
      <c r="DA121" s="1079"/>
      <c r="DB121" s="1079"/>
      <c r="DC121" s="1079"/>
      <c r="DD121" s="1079"/>
      <c r="DE121" s="1079"/>
      <c r="DF121" s="1080"/>
      <c r="DG121" s="977">
        <v>1404370</v>
      </c>
      <c r="DH121" s="978"/>
      <c r="DI121" s="978"/>
      <c r="DJ121" s="978"/>
      <c r="DK121" s="978"/>
      <c r="DL121" s="978">
        <v>1189904</v>
      </c>
      <c r="DM121" s="978"/>
      <c r="DN121" s="978"/>
      <c r="DO121" s="978"/>
      <c r="DP121" s="978"/>
      <c r="DQ121" s="978">
        <v>993633</v>
      </c>
      <c r="DR121" s="978"/>
      <c r="DS121" s="978"/>
      <c r="DT121" s="978"/>
      <c r="DU121" s="978"/>
      <c r="DV121" s="979">
        <v>11.4</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473</v>
      </c>
      <c r="AB122" s="1017"/>
      <c r="AC122" s="1017"/>
      <c r="AD122" s="1017"/>
      <c r="AE122" s="1018"/>
      <c r="AF122" s="1019" t="s">
        <v>180</v>
      </c>
      <c r="AG122" s="1017"/>
      <c r="AH122" s="1017"/>
      <c r="AI122" s="1017"/>
      <c r="AJ122" s="1018"/>
      <c r="AK122" s="1019" t="s">
        <v>479</v>
      </c>
      <c r="AL122" s="1017"/>
      <c r="AM122" s="1017"/>
      <c r="AN122" s="1017"/>
      <c r="AO122" s="1018"/>
      <c r="AP122" s="1020" t="s">
        <v>478</v>
      </c>
      <c r="AQ122" s="1021"/>
      <c r="AR122" s="1021"/>
      <c r="AS122" s="1021"/>
      <c r="AT122" s="1022"/>
      <c r="AU122" s="1050"/>
      <c r="AV122" s="1051"/>
      <c r="AW122" s="1051"/>
      <c r="AX122" s="1051"/>
      <c r="AY122" s="1052"/>
      <c r="AZ122" s="1032" t="s">
        <v>489</v>
      </c>
      <c r="BA122" s="1023"/>
      <c r="BB122" s="1023"/>
      <c r="BC122" s="1023"/>
      <c r="BD122" s="1023"/>
      <c r="BE122" s="1023"/>
      <c r="BF122" s="1023"/>
      <c r="BG122" s="1023"/>
      <c r="BH122" s="1023"/>
      <c r="BI122" s="1023"/>
      <c r="BJ122" s="1023"/>
      <c r="BK122" s="1023"/>
      <c r="BL122" s="1023"/>
      <c r="BM122" s="1023"/>
      <c r="BN122" s="1023"/>
      <c r="BO122" s="1023"/>
      <c r="BP122" s="1024"/>
      <c r="BQ122" s="1055">
        <v>3963875</v>
      </c>
      <c r="BR122" s="1056"/>
      <c r="BS122" s="1056"/>
      <c r="BT122" s="1056"/>
      <c r="BU122" s="1056"/>
      <c r="BV122" s="1056">
        <v>3727571</v>
      </c>
      <c r="BW122" s="1056"/>
      <c r="BX122" s="1056"/>
      <c r="BY122" s="1056"/>
      <c r="BZ122" s="1056"/>
      <c r="CA122" s="1056">
        <v>3451849</v>
      </c>
      <c r="CB122" s="1056"/>
      <c r="CC122" s="1056"/>
      <c r="CD122" s="1056"/>
      <c r="CE122" s="1056"/>
      <c r="CF122" s="1076">
        <v>39.700000000000003</v>
      </c>
      <c r="CG122" s="1077"/>
      <c r="CH122" s="1077"/>
      <c r="CI122" s="1077"/>
      <c r="CJ122" s="1077"/>
      <c r="CK122" s="1068"/>
      <c r="CL122" s="1069"/>
      <c r="CM122" s="1069"/>
      <c r="CN122" s="1069"/>
      <c r="CO122" s="1070"/>
      <c r="CP122" s="1078" t="s">
        <v>490</v>
      </c>
      <c r="CQ122" s="1079"/>
      <c r="CR122" s="1079"/>
      <c r="CS122" s="1079"/>
      <c r="CT122" s="1079"/>
      <c r="CU122" s="1079"/>
      <c r="CV122" s="1079"/>
      <c r="CW122" s="1079"/>
      <c r="CX122" s="1079"/>
      <c r="CY122" s="1079"/>
      <c r="CZ122" s="1079"/>
      <c r="DA122" s="1079"/>
      <c r="DB122" s="1079"/>
      <c r="DC122" s="1079"/>
      <c r="DD122" s="1079"/>
      <c r="DE122" s="1079"/>
      <c r="DF122" s="1080"/>
      <c r="DG122" s="977">
        <v>130121</v>
      </c>
      <c r="DH122" s="978"/>
      <c r="DI122" s="978"/>
      <c r="DJ122" s="978"/>
      <c r="DK122" s="978"/>
      <c r="DL122" s="978">
        <v>109804</v>
      </c>
      <c r="DM122" s="978"/>
      <c r="DN122" s="978"/>
      <c r="DO122" s="978"/>
      <c r="DP122" s="978"/>
      <c r="DQ122" s="978">
        <v>88726</v>
      </c>
      <c r="DR122" s="978"/>
      <c r="DS122" s="978"/>
      <c r="DT122" s="978"/>
      <c r="DU122" s="978"/>
      <c r="DV122" s="979">
        <v>1</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467</v>
      </c>
      <c r="AB123" s="1017"/>
      <c r="AC123" s="1017"/>
      <c r="AD123" s="1017"/>
      <c r="AE123" s="1018"/>
      <c r="AF123" s="1019" t="s">
        <v>479</v>
      </c>
      <c r="AG123" s="1017"/>
      <c r="AH123" s="1017"/>
      <c r="AI123" s="1017"/>
      <c r="AJ123" s="1018"/>
      <c r="AK123" s="1019" t="s">
        <v>473</v>
      </c>
      <c r="AL123" s="1017"/>
      <c r="AM123" s="1017"/>
      <c r="AN123" s="1017"/>
      <c r="AO123" s="1018"/>
      <c r="AP123" s="1020" t="s">
        <v>473</v>
      </c>
      <c r="AQ123" s="1021"/>
      <c r="AR123" s="1021"/>
      <c r="AS123" s="1021"/>
      <c r="AT123" s="1022"/>
      <c r="AU123" s="1053"/>
      <c r="AV123" s="1054"/>
      <c r="AW123" s="1054"/>
      <c r="AX123" s="1054"/>
      <c r="AY123" s="1054"/>
      <c r="AZ123" s="279" t="s">
        <v>193</v>
      </c>
      <c r="BA123" s="279"/>
      <c r="BB123" s="279"/>
      <c r="BC123" s="279"/>
      <c r="BD123" s="279"/>
      <c r="BE123" s="279"/>
      <c r="BF123" s="279"/>
      <c r="BG123" s="279"/>
      <c r="BH123" s="279"/>
      <c r="BI123" s="279"/>
      <c r="BJ123" s="279"/>
      <c r="BK123" s="279"/>
      <c r="BL123" s="279"/>
      <c r="BM123" s="279"/>
      <c r="BN123" s="279"/>
      <c r="BO123" s="1033" t="s">
        <v>491</v>
      </c>
      <c r="BP123" s="1064"/>
      <c r="BQ123" s="1123">
        <v>14227074</v>
      </c>
      <c r="BR123" s="1124"/>
      <c r="BS123" s="1124"/>
      <c r="BT123" s="1124"/>
      <c r="BU123" s="1124"/>
      <c r="BV123" s="1124">
        <v>15031896</v>
      </c>
      <c r="BW123" s="1124"/>
      <c r="BX123" s="1124"/>
      <c r="BY123" s="1124"/>
      <c r="BZ123" s="1124"/>
      <c r="CA123" s="1124">
        <v>14137335</v>
      </c>
      <c r="CB123" s="1124"/>
      <c r="CC123" s="1124"/>
      <c r="CD123" s="1124"/>
      <c r="CE123" s="1124"/>
      <c r="CF123" s="1057"/>
      <c r="CG123" s="1058"/>
      <c r="CH123" s="1058"/>
      <c r="CI123" s="1058"/>
      <c r="CJ123" s="1059"/>
      <c r="CK123" s="1068"/>
      <c r="CL123" s="1069"/>
      <c r="CM123" s="1069"/>
      <c r="CN123" s="1069"/>
      <c r="CO123" s="1070"/>
      <c r="CP123" s="1078" t="s">
        <v>407</v>
      </c>
      <c r="CQ123" s="1079"/>
      <c r="CR123" s="1079"/>
      <c r="CS123" s="1079"/>
      <c r="CT123" s="1079"/>
      <c r="CU123" s="1079"/>
      <c r="CV123" s="1079"/>
      <c r="CW123" s="1079"/>
      <c r="CX123" s="1079"/>
      <c r="CY123" s="1079"/>
      <c r="CZ123" s="1079"/>
      <c r="DA123" s="1079"/>
      <c r="DB123" s="1079"/>
      <c r="DC123" s="1079"/>
      <c r="DD123" s="1079"/>
      <c r="DE123" s="1079"/>
      <c r="DF123" s="1080"/>
      <c r="DG123" s="1016" t="s">
        <v>480</v>
      </c>
      <c r="DH123" s="1017"/>
      <c r="DI123" s="1017"/>
      <c r="DJ123" s="1017"/>
      <c r="DK123" s="1018"/>
      <c r="DL123" s="1019" t="s">
        <v>180</v>
      </c>
      <c r="DM123" s="1017"/>
      <c r="DN123" s="1017"/>
      <c r="DO123" s="1017"/>
      <c r="DP123" s="1018"/>
      <c r="DQ123" s="1019" t="s">
        <v>180</v>
      </c>
      <c r="DR123" s="1017"/>
      <c r="DS123" s="1017"/>
      <c r="DT123" s="1017"/>
      <c r="DU123" s="1018"/>
      <c r="DV123" s="1020" t="s">
        <v>479</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471</v>
      </c>
      <c r="AB124" s="1017"/>
      <c r="AC124" s="1017"/>
      <c r="AD124" s="1017"/>
      <c r="AE124" s="1018"/>
      <c r="AF124" s="1019" t="s">
        <v>180</v>
      </c>
      <c r="AG124" s="1017"/>
      <c r="AH124" s="1017"/>
      <c r="AI124" s="1017"/>
      <c r="AJ124" s="1018"/>
      <c r="AK124" s="1019" t="s">
        <v>467</v>
      </c>
      <c r="AL124" s="1017"/>
      <c r="AM124" s="1017"/>
      <c r="AN124" s="1017"/>
      <c r="AO124" s="1018"/>
      <c r="AP124" s="1020" t="s">
        <v>473</v>
      </c>
      <c r="AQ124" s="1021"/>
      <c r="AR124" s="1021"/>
      <c r="AS124" s="1021"/>
      <c r="AT124" s="1022"/>
      <c r="AU124" s="1119" t="s">
        <v>492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180</v>
      </c>
      <c r="BR124" s="1086"/>
      <c r="BS124" s="1086"/>
      <c r="BT124" s="1086"/>
      <c r="BU124" s="1086"/>
      <c r="BV124" s="1086" t="s">
        <v>180</v>
      </c>
      <c r="BW124" s="1086"/>
      <c r="BX124" s="1086"/>
      <c r="BY124" s="1086"/>
      <c r="BZ124" s="1086"/>
      <c r="CA124" s="1086" t="s">
        <v>479</v>
      </c>
      <c r="CB124" s="1086"/>
      <c r="CC124" s="1086"/>
      <c r="CD124" s="1086"/>
      <c r="CE124" s="1086"/>
      <c r="CF124" s="1087"/>
      <c r="CG124" s="1088"/>
      <c r="CH124" s="1088"/>
      <c r="CI124" s="1088"/>
      <c r="CJ124" s="1089"/>
      <c r="CK124" s="1071"/>
      <c r="CL124" s="1071"/>
      <c r="CM124" s="1071"/>
      <c r="CN124" s="1071"/>
      <c r="CO124" s="1072"/>
      <c r="CP124" s="1078" t="s">
        <v>493</v>
      </c>
      <c r="CQ124" s="1079"/>
      <c r="CR124" s="1079"/>
      <c r="CS124" s="1079"/>
      <c r="CT124" s="1079"/>
      <c r="CU124" s="1079"/>
      <c r="CV124" s="1079"/>
      <c r="CW124" s="1079"/>
      <c r="CX124" s="1079"/>
      <c r="CY124" s="1079"/>
      <c r="CZ124" s="1079"/>
      <c r="DA124" s="1079"/>
      <c r="DB124" s="1079"/>
      <c r="DC124" s="1079"/>
      <c r="DD124" s="1079"/>
      <c r="DE124" s="1079"/>
      <c r="DF124" s="1080"/>
      <c r="DG124" s="1063" t="s">
        <v>180</v>
      </c>
      <c r="DH124" s="1042"/>
      <c r="DI124" s="1042"/>
      <c r="DJ124" s="1042"/>
      <c r="DK124" s="1043"/>
      <c r="DL124" s="1041" t="s">
        <v>475</v>
      </c>
      <c r="DM124" s="1042"/>
      <c r="DN124" s="1042"/>
      <c r="DO124" s="1042"/>
      <c r="DP124" s="1043"/>
      <c r="DQ124" s="1041" t="s">
        <v>475</v>
      </c>
      <c r="DR124" s="1042"/>
      <c r="DS124" s="1042"/>
      <c r="DT124" s="1042"/>
      <c r="DU124" s="1043"/>
      <c r="DV124" s="1044" t="s">
        <v>180</v>
      </c>
      <c r="DW124" s="1045"/>
      <c r="DX124" s="1045"/>
      <c r="DY124" s="1045"/>
      <c r="DZ124" s="1046"/>
    </row>
    <row r="125" spans="1:130" s="248" customFormat="1" ht="26.25" customHeight="1" x14ac:dyDescent="0.15">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180</v>
      </c>
      <c r="AB125" s="1017"/>
      <c r="AC125" s="1017"/>
      <c r="AD125" s="1017"/>
      <c r="AE125" s="1018"/>
      <c r="AF125" s="1019" t="s">
        <v>467</v>
      </c>
      <c r="AG125" s="1017"/>
      <c r="AH125" s="1017"/>
      <c r="AI125" s="1017"/>
      <c r="AJ125" s="1018"/>
      <c r="AK125" s="1019" t="s">
        <v>475</v>
      </c>
      <c r="AL125" s="1017"/>
      <c r="AM125" s="1017"/>
      <c r="AN125" s="1017"/>
      <c r="AO125" s="1018"/>
      <c r="AP125" s="1020" t="s">
        <v>180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494</v>
      </c>
      <c r="CL125" s="1066"/>
      <c r="CM125" s="1066"/>
      <c r="CN125" s="1066"/>
      <c r="CO125" s="1067"/>
      <c r="CP125" s="998" t="s">
        <v>495</v>
      </c>
      <c r="CQ125" s="947"/>
      <c r="CR125" s="947"/>
      <c r="CS125" s="947"/>
      <c r="CT125" s="947"/>
      <c r="CU125" s="947"/>
      <c r="CV125" s="947"/>
      <c r="CW125" s="947"/>
      <c r="CX125" s="947"/>
      <c r="CY125" s="947"/>
      <c r="CZ125" s="947"/>
      <c r="DA125" s="947"/>
      <c r="DB125" s="947"/>
      <c r="DC125" s="947"/>
      <c r="DD125" s="947"/>
      <c r="DE125" s="947"/>
      <c r="DF125" s="948"/>
      <c r="DG125" s="984" t="s">
        <v>180</v>
      </c>
      <c r="DH125" s="985"/>
      <c r="DI125" s="985"/>
      <c r="DJ125" s="985"/>
      <c r="DK125" s="985"/>
      <c r="DL125" s="985" t="s">
        <v>479</v>
      </c>
      <c r="DM125" s="985"/>
      <c r="DN125" s="985"/>
      <c r="DO125" s="985"/>
      <c r="DP125" s="985"/>
      <c r="DQ125" s="985" t="s">
        <v>496</v>
      </c>
      <c r="DR125" s="985"/>
      <c r="DS125" s="985"/>
      <c r="DT125" s="985"/>
      <c r="DU125" s="985"/>
      <c r="DV125" s="986" t="s">
        <v>480</v>
      </c>
      <c r="DW125" s="986"/>
      <c r="DX125" s="986"/>
      <c r="DY125" s="986"/>
      <c r="DZ125" s="987"/>
    </row>
    <row r="126" spans="1:130" s="248"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180</v>
      </c>
      <c r="AB126" s="1017"/>
      <c r="AC126" s="1017"/>
      <c r="AD126" s="1017"/>
      <c r="AE126" s="1018"/>
      <c r="AF126" s="1019" t="s">
        <v>479</v>
      </c>
      <c r="AG126" s="1017"/>
      <c r="AH126" s="1017"/>
      <c r="AI126" s="1017"/>
      <c r="AJ126" s="1018"/>
      <c r="AK126" s="1019" t="s">
        <v>473</v>
      </c>
      <c r="AL126" s="1017"/>
      <c r="AM126" s="1017"/>
      <c r="AN126" s="1017"/>
      <c r="AO126" s="1018"/>
      <c r="AP126" s="1020" t="s">
        <v>479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497</v>
      </c>
      <c r="CQ126" s="1008"/>
      <c r="CR126" s="1008"/>
      <c r="CS126" s="1008"/>
      <c r="CT126" s="1008"/>
      <c r="CU126" s="1008"/>
      <c r="CV126" s="1008"/>
      <c r="CW126" s="1008"/>
      <c r="CX126" s="1008"/>
      <c r="CY126" s="1008"/>
      <c r="CZ126" s="1008"/>
      <c r="DA126" s="1008"/>
      <c r="DB126" s="1008"/>
      <c r="DC126" s="1008"/>
      <c r="DD126" s="1008"/>
      <c r="DE126" s="1008"/>
      <c r="DF126" s="1009"/>
      <c r="DG126" s="977" t="s">
        <v>479</v>
      </c>
      <c r="DH126" s="978"/>
      <c r="DI126" s="978"/>
      <c r="DJ126" s="978"/>
      <c r="DK126" s="978"/>
      <c r="DL126" s="978" t="s">
        <v>496</v>
      </c>
      <c r="DM126" s="978"/>
      <c r="DN126" s="978"/>
      <c r="DO126" s="978"/>
      <c r="DP126" s="978"/>
      <c r="DQ126" s="978" t="s">
        <v>180</v>
      </c>
      <c r="DR126" s="978"/>
      <c r="DS126" s="978"/>
      <c r="DT126" s="978"/>
      <c r="DU126" s="978"/>
      <c r="DV126" s="979" t="s">
        <v>467</v>
      </c>
      <c r="DW126" s="979"/>
      <c r="DX126" s="979"/>
      <c r="DY126" s="979"/>
      <c r="DZ126" s="980"/>
    </row>
    <row r="127" spans="1:130" s="248" customFormat="1" ht="26.25" customHeight="1" x14ac:dyDescent="0.15">
      <c r="A127" s="1118"/>
      <c r="B127" s="1006"/>
      <c r="C127" s="1060" t="s">
        <v>498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253</v>
      </c>
      <c r="AB127" s="1017"/>
      <c r="AC127" s="1017"/>
      <c r="AD127" s="1017"/>
      <c r="AE127" s="1018"/>
      <c r="AF127" s="1019">
        <v>182</v>
      </c>
      <c r="AG127" s="1017"/>
      <c r="AH127" s="1017"/>
      <c r="AI127" s="1017"/>
      <c r="AJ127" s="1018"/>
      <c r="AK127" s="1019">
        <v>87</v>
      </c>
      <c r="AL127" s="1017"/>
      <c r="AM127" s="1017"/>
      <c r="AN127" s="1017"/>
      <c r="AO127" s="1018"/>
      <c r="AP127" s="1020">
        <v>0</v>
      </c>
      <c r="AQ127" s="1021"/>
      <c r="AR127" s="1021"/>
      <c r="AS127" s="1021"/>
      <c r="AT127" s="1022"/>
      <c r="AU127" s="284"/>
      <c r="AV127" s="284"/>
      <c r="AW127" s="284"/>
      <c r="AX127" s="1090" t="s">
        <v>499</v>
      </c>
      <c r="AY127" s="1091"/>
      <c r="AZ127" s="1091"/>
      <c r="BA127" s="1091"/>
      <c r="BB127" s="1091"/>
      <c r="BC127" s="1091"/>
      <c r="BD127" s="1091"/>
      <c r="BE127" s="1092"/>
      <c r="BF127" s="1093" t="s">
        <v>500</v>
      </c>
      <c r="BG127" s="1091"/>
      <c r="BH127" s="1091"/>
      <c r="BI127" s="1091"/>
      <c r="BJ127" s="1091"/>
      <c r="BK127" s="1091"/>
      <c r="BL127" s="1092"/>
      <c r="BM127" s="1093" t="s">
        <v>501</v>
      </c>
      <c r="BN127" s="1091"/>
      <c r="BO127" s="1091"/>
      <c r="BP127" s="1091"/>
      <c r="BQ127" s="1091"/>
      <c r="BR127" s="1091"/>
      <c r="BS127" s="1092"/>
      <c r="BT127" s="1093" t="s">
        <v>502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503</v>
      </c>
      <c r="CQ127" s="1008"/>
      <c r="CR127" s="1008"/>
      <c r="CS127" s="1008"/>
      <c r="CT127" s="1008"/>
      <c r="CU127" s="1008"/>
      <c r="CV127" s="1008"/>
      <c r="CW127" s="1008"/>
      <c r="CX127" s="1008"/>
      <c r="CY127" s="1008"/>
      <c r="CZ127" s="1008"/>
      <c r="DA127" s="1008"/>
      <c r="DB127" s="1008"/>
      <c r="DC127" s="1008"/>
      <c r="DD127" s="1008"/>
      <c r="DE127" s="1008"/>
      <c r="DF127" s="1009"/>
      <c r="DG127" s="977" t="s">
        <v>475</v>
      </c>
      <c r="DH127" s="978"/>
      <c r="DI127" s="978"/>
      <c r="DJ127" s="978"/>
      <c r="DK127" s="978"/>
      <c r="DL127" s="978" t="s">
        <v>467</v>
      </c>
      <c r="DM127" s="978"/>
      <c r="DN127" s="978"/>
      <c r="DO127" s="978"/>
      <c r="DP127" s="978"/>
      <c r="DQ127" s="978" t="s">
        <v>180</v>
      </c>
      <c r="DR127" s="978"/>
      <c r="DS127" s="978"/>
      <c r="DT127" s="978"/>
      <c r="DU127" s="978"/>
      <c r="DV127" s="979" t="s">
        <v>480</v>
      </c>
      <c r="DW127" s="979"/>
      <c r="DX127" s="979"/>
      <c r="DY127" s="979"/>
      <c r="DZ127" s="980"/>
    </row>
    <row r="128" spans="1:130" s="248" customFormat="1" ht="26.25" customHeight="1" thickBot="1" x14ac:dyDescent="0.2">
      <c r="A128" s="1101" t="s">
        <v>504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505</v>
      </c>
      <c r="X128" s="1103"/>
      <c r="Y128" s="1103"/>
      <c r="Z128" s="1104"/>
      <c r="AA128" s="1105">
        <v>279598</v>
      </c>
      <c r="AB128" s="1106"/>
      <c r="AC128" s="1106"/>
      <c r="AD128" s="1106"/>
      <c r="AE128" s="1107"/>
      <c r="AF128" s="1108">
        <v>289199</v>
      </c>
      <c r="AG128" s="1106"/>
      <c r="AH128" s="1106"/>
      <c r="AI128" s="1106"/>
      <c r="AJ128" s="1107"/>
      <c r="AK128" s="1108">
        <v>240304</v>
      </c>
      <c r="AL128" s="1106"/>
      <c r="AM128" s="1106"/>
      <c r="AN128" s="1106"/>
      <c r="AO128" s="1107"/>
      <c r="AP128" s="1109"/>
      <c r="AQ128" s="1110"/>
      <c r="AR128" s="1110"/>
      <c r="AS128" s="1110"/>
      <c r="AT128" s="1111"/>
      <c r="AU128" s="284"/>
      <c r="AV128" s="284"/>
      <c r="AW128" s="284"/>
      <c r="AX128" s="946" t="s">
        <v>506</v>
      </c>
      <c r="AY128" s="947"/>
      <c r="AZ128" s="947"/>
      <c r="BA128" s="947"/>
      <c r="BB128" s="947"/>
      <c r="BC128" s="947"/>
      <c r="BD128" s="947"/>
      <c r="BE128" s="948"/>
      <c r="BF128" s="1112" t="s">
        <v>475</v>
      </c>
      <c r="BG128" s="1113"/>
      <c r="BH128" s="1113"/>
      <c r="BI128" s="1113"/>
      <c r="BJ128" s="1113"/>
      <c r="BK128" s="1113"/>
      <c r="BL128" s="1114"/>
      <c r="BM128" s="1112">
        <v>13.49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507</v>
      </c>
      <c r="CQ128" s="1095"/>
      <c r="CR128" s="1095"/>
      <c r="CS128" s="1095"/>
      <c r="CT128" s="1095"/>
      <c r="CU128" s="1095"/>
      <c r="CV128" s="1095"/>
      <c r="CW128" s="1095"/>
      <c r="CX128" s="1095"/>
      <c r="CY128" s="1095"/>
      <c r="CZ128" s="1095"/>
      <c r="DA128" s="1095"/>
      <c r="DB128" s="1095"/>
      <c r="DC128" s="1095"/>
      <c r="DD128" s="1095"/>
      <c r="DE128" s="1095"/>
      <c r="DF128" s="1096"/>
      <c r="DG128" s="1097" t="s">
        <v>480</v>
      </c>
      <c r="DH128" s="1098"/>
      <c r="DI128" s="1098"/>
      <c r="DJ128" s="1098"/>
      <c r="DK128" s="1098"/>
      <c r="DL128" s="1098" t="s">
        <v>479</v>
      </c>
      <c r="DM128" s="1098"/>
      <c r="DN128" s="1098"/>
      <c r="DO128" s="1098"/>
      <c r="DP128" s="1098"/>
      <c r="DQ128" s="1098" t="s">
        <v>467</v>
      </c>
      <c r="DR128" s="1098"/>
      <c r="DS128" s="1098"/>
      <c r="DT128" s="1098"/>
      <c r="DU128" s="1098"/>
      <c r="DV128" s="1099" t="s">
        <v>480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508</v>
      </c>
      <c r="X129" s="1132"/>
      <c r="Y129" s="1132"/>
      <c r="Z129" s="1133"/>
      <c r="AA129" s="1016">
        <v>8947646</v>
      </c>
      <c r="AB129" s="1017"/>
      <c r="AC129" s="1017"/>
      <c r="AD129" s="1017"/>
      <c r="AE129" s="1018"/>
      <c r="AF129" s="1019">
        <v>10522907</v>
      </c>
      <c r="AG129" s="1017"/>
      <c r="AH129" s="1017"/>
      <c r="AI129" s="1017"/>
      <c r="AJ129" s="1018"/>
      <c r="AK129" s="1019">
        <v>9151352</v>
      </c>
      <c r="AL129" s="1017"/>
      <c r="AM129" s="1017"/>
      <c r="AN129" s="1017"/>
      <c r="AO129" s="1018"/>
      <c r="AP129" s="1134"/>
      <c r="AQ129" s="1135"/>
      <c r="AR129" s="1135"/>
      <c r="AS129" s="1135"/>
      <c r="AT129" s="1136"/>
      <c r="AU129" s="286"/>
      <c r="AV129" s="286"/>
      <c r="AW129" s="286"/>
      <c r="AX129" s="1125" t="s">
        <v>509</v>
      </c>
      <c r="AY129" s="1008"/>
      <c r="AZ129" s="1008"/>
      <c r="BA129" s="1008"/>
      <c r="BB129" s="1008"/>
      <c r="BC129" s="1008"/>
      <c r="BD129" s="1008"/>
      <c r="BE129" s="1009"/>
      <c r="BF129" s="1126" t="s">
        <v>480</v>
      </c>
      <c r="BG129" s="1127"/>
      <c r="BH129" s="1127"/>
      <c r="BI129" s="1127"/>
      <c r="BJ129" s="1127"/>
      <c r="BK129" s="1127"/>
      <c r="BL129" s="1128"/>
      <c r="BM129" s="1126">
        <v>18.489999999999998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511</v>
      </c>
      <c r="X130" s="1132"/>
      <c r="Y130" s="1132"/>
      <c r="Z130" s="1133"/>
      <c r="AA130" s="1016">
        <v>545921</v>
      </c>
      <c r="AB130" s="1017"/>
      <c r="AC130" s="1017"/>
      <c r="AD130" s="1017"/>
      <c r="AE130" s="1018"/>
      <c r="AF130" s="1019">
        <v>512539</v>
      </c>
      <c r="AG130" s="1017"/>
      <c r="AH130" s="1017"/>
      <c r="AI130" s="1017"/>
      <c r="AJ130" s="1018"/>
      <c r="AK130" s="1019">
        <v>460474</v>
      </c>
      <c r="AL130" s="1017"/>
      <c r="AM130" s="1017"/>
      <c r="AN130" s="1017"/>
      <c r="AO130" s="1018"/>
      <c r="AP130" s="1134"/>
      <c r="AQ130" s="1135"/>
      <c r="AR130" s="1135"/>
      <c r="AS130" s="1135"/>
      <c r="AT130" s="1136"/>
      <c r="AU130" s="286"/>
      <c r="AV130" s="286"/>
      <c r="AW130" s="286"/>
      <c r="AX130" s="1125" t="s">
        <v>512</v>
      </c>
      <c r="AY130" s="1008"/>
      <c r="AZ130" s="1008"/>
      <c r="BA130" s="1008"/>
      <c r="BB130" s="1008"/>
      <c r="BC130" s="1008"/>
      <c r="BD130" s="1008"/>
      <c r="BE130" s="1009"/>
      <c r="BF130" s="1162">
        <v>1.5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513</v>
      </c>
      <c r="X131" s="1170"/>
      <c r="Y131" s="1170"/>
      <c r="Z131" s="1171"/>
      <c r="AA131" s="1063">
        <v>8401725</v>
      </c>
      <c r="AB131" s="1042"/>
      <c r="AC131" s="1042"/>
      <c r="AD131" s="1042"/>
      <c r="AE131" s="1043"/>
      <c r="AF131" s="1041">
        <v>10010368</v>
      </c>
      <c r="AG131" s="1042"/>
      <c r="AH131" s="1042"/>
      <c r="AI131" s="1042"/>
      <c r="AJ131" s="1043"/>
      <c r="AK131" s="1041">
        <v>8690878</v>
      </c>
      <c r="AL131" s="1042"/>
      <c r="AM131" s="1042"/>
      <c r="AN131" s="1042"/>
      <c r="AO131" s="1043"/>
      <c r="AP131" s="1172"/>
      <c r="AQ131" s="1173"/>
      <c r="AR131" s="1173"/>
      <c r="AS131" s="1173"/>
      <c r="AT131" s="1174"/>
      <c r="AU131" s="286"/>
      <c r="AV131" s="286"/>
      <c r="AW131" s="286"/>
      <c r="AX131" s="1144" t="s">
        <v>514</v>
      </c>
      <c r="AY131" s="1095"/>
      <c r="AZ131" s="1095"/>
      <c r="BA131" s="1095"/>
      <c r="BB131" s="1095"/>
      <c r="BC131" s="1095"/>
      <c r="BD131" s="1095"/>
      <c r="BE131" s="1096"/>
      <c r="BF131" s="1145" t="s">
        <v>467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516</v>
      </c>
      <c r="W132" s="1155"/>
      <c r="X132" s="1155"/>
      <c r="Y132" s="1155"/>
      <c r="Z132" s="1156"/>
      <c r="AA132" s="1157">
        <v>1.448595378</v>
      </c>
      <c r="AB132" s="1158"/>
      <c r="AC132" s="1158"/>
      <c r="AD132" s="1158"/>
      <c r="AE132" s="1159"/>
      <c r="AF132" s="1160">
        <v>0.982701135</v>
      </c>
      <c r="AG132" s="1158"/>
      <c r="AH132" s="1158"/>
      <c r="AI132" s="1158"/>
      <c r="AJ132" s="1159"/>
      <c r="AK132" s="1160">
        <v>2.3673327369999999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517</v>
      </c>
      <c r="W133" s="1138"/>
      <c r="X133" s="1138"/>
      <c r="Y133" s="1138"/>
      <c r="Z133" s="1139"/>
      <c r="AA133" s="1140">
        <v>1</v>
      </c>
      <c r="AB133" s="1141"/>
      <c r="AC133" s="1141"/>
      <c r="AD133" s="1141"/>
      <c r="AE133" s="1142"/>
      <c r="AF133" s="1140">
        <v>1.2</v>
      </c>
      <c r="AG133" s="1141"/>
      <c r="AH133" s="1141"/>
      <c r="AI133" s="1141"/>
      <c r="AJ133" s="1142"/>
      <c r="AK133" s="1140">
        <v>1.5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be8XOkX2NgwtAQle75w4uaPmOnP9x3A9Eo0jE5faM6lzVz7c9uKaN3lvQ3fZO7vt+ltbj4m8Kz13fSJVfDbUA==" saltValue="6d51C6miYfl6RKrJC1ZL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L40"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XEdyBO8nBjCCBjj8R0pabADocOqnu+eOrMHpNepcaS3tknaDbTJUg+zJN60jYZEeMBfJBphwtij3A+VsM+qYA==" saltValue="og8BYyAJ4Wo0CAU764mp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S6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7UnQmJlWeObh55Zr21Qt/q/ClraZ0XUIVNdvJpLDQGRXuCEWX8qSdwZetd8+Blub2oCWqd0vGIxVMjAgmbnsQ==" saltValue="nETnrZfeB1cKQ3xbcyV9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2"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526</v>
      </c>
      <c r="AL9" s="1178"/>
      <c r="AM9" s="1178"/>
      <c r="AN9" s="1179"/>
      <c r="AO9" s="314">
        <v>2452417</v>
      </c>
      <c r="AP9" s="314">
        <v>117217</v>
      </c>
      <c r="AQ9" s="315">
        <v>90403</v>
      </c>
      <c r="AR9" s="316">
        <v>29.7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527</v>
      </c>
      <c r="AL10" s="1178"/>
      <c r="AM10" s="1178"/>
      <c r="AN10" s="1179"/>
      <c r="AO10" s="317">
        <v>284451</v>
      </c>
      <c r="AP10" s="317">
        <v>13596</v>
      </c>
      <c r="AQ10" s="318">
        <v>12167</v>
      </c>
      <c r="AR10" s="319">
        <v>11.7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528</v>
      </c>
      <c r="AL11" s="1178"/>
      <c r="AM11" s="1178"/>
      <c r="AN11" s="1179"/>
      <c r="AO11" s="317" t="s">
        <v>529</v>
      </c>
      <c r="AP11" s="317" t="s">
        <v>529</v>
      </c>
      <c r="AQ11" s="318">
        <v>380</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530</v>
      </c>
      <c r="AL12" s="1178"/>
      <c r="AM12" s="1178"/>
      <c r="AN12" s="1179"/>
      <c r="AO12" s="317" t="s">
        <v>529</v>
      </c>
      <c r="AP12" s="317" t="s">
        <v>529</v>
      </c>
      <c r="AQ12" s="318">
        <v>15</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531</v>
      </c>
      <c r="AL13" s="1178"/>
      <c r="AM13" s="1178"/>
      <c r="AN13" s="1179"/>
      <c r="AO13" s="317">
        <v>87047</v>
      </c>
      <c r="AP13" s="317">
        <v>4161</v>
      </c>
      <c r="AQ13" s="318">
        <v>3760</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532</v>
      </c>
      <c r="AL14" s="1178"/>
      <c r="AM14" s="1178"/>
      <c r="AN14" s="1179"/>
      <c r="AO14" s="317">
        <v>3245</v>
      </c>
      <c r="AP14" s="317">
        <v>155</v>
      </c>
      <c r="AQ14" s="318">
        <v>1994</v>
      </c>
      <c r="AR14" s="319">
        <v>-92.2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533</v>
      </c>
      <c r="AL15" s="1184"/>
      <c r="AM15" s="1184"/>
      <c r="AN15" s="1185"/>
      <c r="AO15" s="317">
        <v>-197088</v>
      </c>
      <c r="AP15" s="317">
        <v>-9420</v>
      </c>
      <c r="AQ15" s="318">
        <v>-7282</v>
      </c>
      <c r="AR15" s="319">
        <v>29.4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193</v>
      </c>
      <c r="AL16" s="1184"/>
      <c r="AM16" s="1184"/>
      <c r="AN16" s="1185"/>
      <c r="AO16" s="317">
        <v>2630072</v>
      </c>
      <c r="AP16" s="317">
        <v>125708</v>
      </c>
      <c r="AQ16" s="318">
        <v>101438</v>
      </c>
      <c r="AR16" s="319">
        <v>23.9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538</v>
      </c>
      <c r="AL21" s="1187"/>
      <c r="AM21" s="1187"/>
      <c r="AN21" s="1188"/>
      <c r="AO21" s="330">
        <v>12.19</v>
      </c>
      <c r="AP21" s="331">
        <v>9.1999999999999993</v>
      </c>
      <c r="AQ21" s="332">
        <v>2.99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539</v>
      </c>
      <c r="AL22" s="1187"/>
      <c r="AM22" s="1187"/>
      <c r="AN22" s="1188"/>
      <c r="AO22" s="335">
        <v>96.8</v>
      </c>
      <c r="AP22" s="336">
        <v>97</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543</v>
      </c>
      <c r="AL32" s="1181"/>
      <c r="AM32" s="1181"/>
      <c r="AN32" s="1182"/>
      <c r="AO32" s="345">
        <v>469645</v>
      </c>
      <c r="AP32" s="345">
        <v>22447</v>
      </c>
      <c r="AQ32" s="346">
        <v>48014</v>
      </c>
      <c r="AR32" s="347">
        <v>-53.2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544</v>
      </c>
      <c r="AL33" s="1181"/>
      <c r="AM33" s="1181"/>
      <c r="AN33" s="1182"/>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545</v>
      </c>
      <c r="AL34" s="1181"/>
      <c r="AM34" s="1181"/>
      <c r="AN34" s="1182"/>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546</v>
      </c>
      <c r="AL35" s="1181"/>
      <c r="AM35" s="1181"/>
      <c r="AN35" s="1182"/>
      <c r="AO35" s="345">
        <v>339208</v>
      </c>
      <c r="AP35" s="345">
        <v>16213</v>
      </c>
      <c r="AQ35" s="346">
        <v>14725</v>
      </c>
      <c r="AR35" s="347">
        <v>10.1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547</v>
      </c>
      <c r="AL36" s="1181"/>
      <c r="AM36" s="1181"/>
      <c r="AN36" s="1182"/>
      <c r="AO36" s="345">
        <v>97580</v>
      </c>
      <c r="AP36" s="345">
        <v>4664</v>
      </c>
      <c r="AQ36" s="346">
        <v>3255</v>
      </c>
      <c r="AR36" s="347">
        <v>43.3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548</v>
      </c>
      <c r="AL37" s="1181"/>
      <c r="AM37" s="1181"/>
      <c r="AN37" s="1182"/>
      <c r="AO37" s="345">
        <v>87</v>
      </c>
      <c r="AP37" s="345">
        <v>4</v>
      </c>
      <c r="AQ37" s="346">
        <v>482</v>
      </c>
      <c r="AR37" s="347">
        <v>-99.2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549</v>
      </c>
      <c r="AL38" s="1190"/>
      <c r="AM38" s="1190"/>
      <c r="AN38" s="1191"/>
      <c r="AO38" s="348" t="s">
        <v>529</v>
      </c>
      <c r="AP38" s="348" t="s">
        <v>529</v>
      </c>
      <c r="AQ38" s="349">
        <v>3</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550</v>
      </c>
      <c r="AL39" s="1190"/>
      <c r="AM39" s="1190"/>
      <c r="AN39" s="1191"/>
      <c r="AO39" s="345">
        <v>-240304</v>
      </c>
      <c r="AP39" s="345">
        <v>-11486</v>
      </c>
      <c r="AQ39" s="346">
        <v>-3561</v>
      </c>
      <c r="AR39" s="347">
        <v>222.5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551</v>
      </c>
      <c r="AL40" s="1181"/>
      <c r="AM40" s="1181"/>
      <c r="AN40" s="1182"/>
      <c r="AO40" s="345">
        <v>-460474</v>
      </c>
      <c r="AP40" s="345">
        <v>-22009</v>
      </c>
      <c r="AQ40" s="346">
        <v>-44235</v>
      </c>
      <c r="AR40" s="347">
        <v>-50.2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205742</v>
      </c>
      <c r="AP41" s="345">
        <v>9834</v>
      </c>
      <c r="AQ41" s="346">
        <v>18685</v>
      </c>
      <c r="AR41" s="347">
        <v>-47.4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521</v>
      </c>
      <c r="AN49" s="1197" t="s">
        <v>555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1876061</v>
      </c>
      <c r="AN51" s="367">
        <v>92440</v>
      </c>
      <c r="AO51" s="368">
        <v>-73.900000000000006</v>
      </c>
      <c r="AP51" s="369">
        <v>67293</v>
      </c>
      <c r="AQ51" s="370">
        <v>-3.1</v>
      </c>
      <c r="AR51" s="371">
        <v>-70.8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1579602</v>
      </c>
      <c r="AN52" s="375">
        <v>77832</v>
      </c>
      <c r="AO52" s="376">
        <v>-61.1</v>
      </c>
      <c r="AP52" s="377">
        <v>35076</v>
      </c>
      <c r="AQ52" s="378">
        <v>-8.1999999999999993</v>
      </c>
      <c r="AR52" s="379">
        <v>-52.9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1755299</v>
      </c>
      <c r="AN53" s="367">
        <v>86540</v>
      </c>
      <c r="AO53" s="368">
        <v>-6.4</v>
      </c>
      <c r="AP53" s="369">
        <v>67343</v>
      </c>
      <c r="AQ53" s="370">
        <v>0.1</v>
      </c>
      <c r="AR53" s="371">
        <v>-6.5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1065851</v>
      </c>
      <c r="AN54" s="375">
        <v>52549</v>
      </c>
      <c r="AO54" s="376">
        <v>-32.5</v>
      </c>
      <c r="AP54" s="377">
        <v>32865</v>
      </c>
      <c r="AQ54" s="378">
        <v>-6.3</v>
      </c>
      <c r="AR54" s="379">
        <v>-26.2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1799084</v>
      </c>
      <c r="AN55" s="367">
        <v>88238</v>
      </c>
      <c r="AO55" s="368">
        <v>2</v>
      </c>
      <c r="AP55" s="369">
        <v>73475</v>
      </c>
      <c r="AQ55" s="370">
        <v>9.1</v>
      </c>
      <c r="AR55" s="371">
        <v>-7.1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1136410</v>
      </c>
      <c r="AN56" s="375">
        <v>55736</v>
      </c>
      <c r="AO56" s="376">
        <v>6.1</v>
      </c>
      <c r="AP56" s="377">
        <v>43072</v>
      </c>
      <c r="AQ56" s="378">
        <v>31.1</v>
      </c>
      <c r="AR56" s="379">
        <v>-25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1436868</v>
      </c>
      <c r="AN57" s="367">
        <v>70366</v>
      </c>
      <c r="AO57" s="368">
        <v>-20.3</v>
      </c>
      <c r="AP57" s="369">
        <v>87464</v>
      </c>
      <c r="AQ57" s="370">
        <v>19</v>
      </c>
      <c r="AR57" s="371">
        <v>-39.299999999999997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720916</v>
      </c>
      <c r="AN58" s="375">
        <v>35304</v>
      </c>
      <c r="AO58" s="376">
        <v>-36.700000000000003</v>
      </c>
      <c r="AP58" s="377">
        <v>47479</v>
      </c>
      <c r="AQ58" s="378">
        <v>10.199999999999999</v>
      </c>
      <c r="AR58" s="379">
        <v>-46.9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1761103</v>
      </c>
      <c r="AN59" s="367">
        <v>84175</v>
      </c>
      <c r="AO59" s="368">
        <v>19.600000000000001</v>
      </c>
      <c r="AP59" s="369">
        <v>96248</v>
      </c>
      <c r="AQ59" s="370">
        <v>10</v>
      </c>
      <c r="AR59" s="371">
        <v>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990297</v>
      </c>
      <c r="AN60" s="375">
        <v>47333</v>
      </c>
      <c r="AO60" s="376">
        <v>34.1</v>
      </c>
      <c r="AP60" s="377">
        <v>55768</v>
      </c>
      <c r="AQ60" s="378">
        <v>17.5</v>
      </c>
      <c r="AR60" s="379">
        <v>16.600000000000001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1725683</v>
      </c>
      <c r="AN61" s="382">
        <v>84352</v>
      </c>
      <c r="AO61" s="383">
        <v>-15.8</v>
      </c>
      <c r="AP61" s="384">
        <v>78365</v>
      </c>
      <c r="AQ61" s="385">
        <v>7</v>
      </c>
      <c r="AR61" s="371">
        <v>-22.8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1098615</v>
      </c>
      <c r="AN62" s="375">
        <v>53751</v>
      </c>
      <c r="AO62" s="376">
        <v>-18</v>
      </c>
      <c r="AP62" s="377">
        <v>42852</v>
      </c>
      <c r="AQ62" s="378">
        <v>8.9</v>
      </c>
      <c r="AR62" s="379">
        <v>-26.9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MnRlFGoaRpopwoBAVDWccaMKniaqz2NyKso5LiVK4kvKOemtkCeerTQgv23QJwNsU9sKngWxqPH3s0TnDe/Q==" saltValue="Oy9ZgL9OaOETkBvrTgxY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8"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cEnt66Ck7JM/bzNPmvf5s0CKQz76GQZFl5XAa3HkLpu1424KggowOnlkbp0zQJIUbgdEm+mX+PE9B0NNjlYLKQ==" saltValue="B8M3AfR0V8SILCjZrRvK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8"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xMjEgm62RhGJYyP/YKqD4LQWBRdvMpOGWqAxqtZcn3xZb8/DC77OhXGXonttCdtB+VPF6+mTz3Cjcf16wdVHug==" saltValue="k1nF5nu4aqfudqwjra9I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40.94</v>
      </c>
      <c r="G47" s="12">
        <v>44.56</v>
      </c>
      <c r="H47" s="12">
        <v>45.26</v>
      </c>
      <c r="I47" s="12">
        <v>46.69</v>
      </c>
      <c r="J47" s="13">
        <v>53.41</v>
      </c>
    </row>
    <row r="48" spans="2:10" ht="57.75" customHeight="1" x14ac:dyDescent="0.15">
      <c r="B48" s="14"/>
      <c r="C48" s="1202" t="s">
        <v>4</v>
      </c>
      <c r="D48" s="1202"/>
      <c r="E48" s="1203"/>
      <c r="F48" s="15">
        <v>12.6</v>
      </c>
      <c r="G48" s="16">
        <v>7.67</v>
      </c>
      <c r="H48" s="16">
        <v>9.56</v>
      </c>
      <c r="I48" s="16">
        <v>11.28</v>
      </c>
      <c r="J48" s="17">
        <v>12.64</v>
      </c>
    </row>
    <row r="49" spans="2:10" ht="57.75" customHeight="1" thickBot="1" x14ac:dyDescent="0.2">
      <c r="B49" s="18"/>
      <c r="C49" s="1204" t="s">
        <v>5</v>
      </c>
      <c r="D49" s="1204"/>
      <c r="E49" s="1205"/>
      <c r="F49" s="19">
        <v>2.72</v>
      </c>
      <c r="G49" s="20" t="s">
        <v>576</v>
      </c>
      <c r="H49" s="20">
        <v>3.32</v>
      </c>
      <c r="I49" s="20">
        <v>11.36</v>
      </c>
      <c r="J49" s="21" t="s">
        <v>577</v>
      </c>
    </row>
    <row r="50" spans="2:10" ht="13.5" customHeight="1" x14ac:dyDescent="0.15"/>
  </sheetData>
  <sheetProtection algorithmName="SHA-512" hashValue="QSdFH4Ko3ugBH1DO1mZBwL8ncZOfZYEpa0hmpdWLoAR7XxQm+AMloTU1L/H3TyIAscNyrBURf4zVjI2zoMF7mw==" saltValue="V0vmo0SfNg/C8Y8/sMZ0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軽井沢町</cp:lastModifiedBy>
  <cp:lastPrinted>2022-02-28T06:20:17Z</cp:lastPrinted>
  <dcterms:created xsi:type="dcterms:W3CDTF">2022-02-02T05:05:04Z</dcterms:created>
  <dcterms:modified xsi:type="dcterms:W3CDTF">2022-03-14T23:54:51Z</dcterms:modified>
  <cp:category/>
</cp:coreProperties>
</file>