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<sst xmlns="http://schemas.openxmlformats.org/spreadsheetml/2006/main" count="1098" uniqueCount="611">
  <si>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</si>
  <si>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</si>
  <si>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</si>
  <si>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</si>
  <si>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</si>
  <si>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</si>
  <si>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</si>
  <si>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</si>
  <si>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</si>
  <si>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</si>
  <si>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</si>
  <si>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</si>
  <si>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</si>
  <si>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</si>
  <si>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</si>
  <si>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</si>
  <si>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</si>
  <si>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</si>
  <si>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</si>
  <si>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</si>
  <si>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</si>
  <si>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</si>
  <si>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</si>
  <si>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</si>
  <si>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</si>
  <si>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</si>
  <si>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</si>
  <si>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</si>
  <si>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</si>
  <si>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</si>
  <si>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</si>
  <si>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</si>
  <si>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</si>
  <si>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</si>
  <si>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</si>
  <si>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</si>
  <si>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</si>
  <si>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</si>
  <si>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</si>
  <si>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</si>
  <si>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</si>
  <si>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</si>
  <si>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</si>
  <si>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</si>
  <si>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</si>
  <si>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</si>
  <si>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</si>
  <si>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</si>
  <si>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</si>
  <si>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</si>
  <si>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</si>
  <si>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</si>
  <si>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</si>
  <si>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</si>
  <si>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</si>
  <si>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</si>
  <si>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</si>
  <si>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</si>
  <si>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</si>
  <si>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</si>
  <si>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</si>
  <si>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</si>
  <si>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</si>
  <si>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</si>
  <si>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</si>
  <si>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</si>
  <si>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</si>
  <si>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</si>
  <si>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</si>
  <si>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</si>
  <si>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</si>
  <si>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</si>
  <si>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</si>
  <si>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</si>
  <si>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</si>
  <si>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</si>
  <si>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</si>
  <si>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</si>
  <si>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</si>
  <si>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</si>
  <si>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</si>
  <si>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</si>
  <si>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</si>
  <si>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</si>
  <si>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</si>
  <si>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</si>
  <si>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</si>
  <si>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</si>
  <si>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</si>
  <si>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</si>
  <si>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</si>
  <si>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軽井沢町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</si>
  <si>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</si>
  <si>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</si>
  <si>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</si>
  <si>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</si>
  <si>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</si>
  <si>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</si>
  <si>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</si>
  <si>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</si>
  <si>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</si>
  <si>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</si>
  <si>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</si>
  <si>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</si>
  <si>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</si>
  <si>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</si>
  <si>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</si>
  <si>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</si>
  <si>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</si>
  <si>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</si>
  <si>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</si>
  <si>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</si>
  <si>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</si>
  <si>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</si>
  <si>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</si>
  <si>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</si>
  <si>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</si>
  <si>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</si>
  <si>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</si>
  <si>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</si>
  <si>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</si>
  <si>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</si>
  <si>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</si>
  <si>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</si>
  <si>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</si>
  <si>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</si>
  <si>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</si>
  <si>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</si>
  <si>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</si>
  <si>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</si>
  <si>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</si>
  <si>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</si>
  <si>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</si>
  <si>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</si>
  <si>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</si>
  <si>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</si>
  <si>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</si>
  <si>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</si>
  <si>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</si>
  <si>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</si>
  <si>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</si>
  <si>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</si>
  <si>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</si>
  <si>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</si>
  <si>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</si>
  <si>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</si>
  <si>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</si>
  <si>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</si>
  <si>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</si>
  <si>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</si>
  <si>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</si>
  <si>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</si>
  <si>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</si>
  <si>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</si>
  <si>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</si>
  <si>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</si>
  <si>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</si>
  <si>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</si>
  <si>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</si>
  <si>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</si>
  <si>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</si>
  <si>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</si>
  <si>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</si>
  <si>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</si>
  <si>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</si>
  <si>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</si>
  <si>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</si>
  <si>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</si>
  <si>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</si>
  <si>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</si>
  <si>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</si>
  <si>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</si>
  <si>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</si>
  <si>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</si>
  <si>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</si>
  <si>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</si>
  <si>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</si>
  <si>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</si>
  <si>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</si>
  <si>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</si>
  <si>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</si>
  <si>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</si>
  <si>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</si>
  <si>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</si>
  <si>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</si>
  <si>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</si>
  <si>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</si>
  <si>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</si>
  <si>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</si>
  <si>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</si>
  <si>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</si>
  <si>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</si>
  <si>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</si>
  <si>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</si>
  <si>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</si>
  <si>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</si>
  <si>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</si>
  <si>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</si>
  <si>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</si>
  <si>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</si>
  <si>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</si>
  <si>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</si>
  <si>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</si>
  <si>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</si>
  <si>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</si>
  <si>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</si>
  <si>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</si>
  <si>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</si>
  <si>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</si>
  <si>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</si>
  <si>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長野県軽井沢町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</si>
  <si>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</si>
  <si>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</si>
  <si>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</si>
  <si>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</si>
  <si>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</si>
  <si>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</si>
  <si>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</si>
  <si>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</si>
  <si>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</si>
  <si>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</si>
  <si>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</si>
  <si>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</si>
  <si>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</si>
  <si>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</si>
  <si>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</si>
  <si>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</si>
  <si>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</si>
  <si>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</si>
  <si>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</si>
  <si>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</si>
  <si>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</si>
  <si>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</si>
  <si>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</si>
  <si>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</si>
  <si>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</si>
  <si>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</si>
  <si>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</si>
  <si>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</si>
  <si>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</si>
  <si>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</si>
  <si>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</si>
  <si>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</si>
  <si>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</si>
  <si>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</si>
  <si>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</si>
  <si>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</si>
  <si>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</si>
  <si>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</si>
  <si>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</si>
  <si>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</si>
  <si>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</si>
  <si>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</si>
  <si>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</si>
  <si>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</si>
  <si>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</si>
  <si>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</si>
  <si>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</si>
  <si>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</si>
  <si>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</si>
  <si>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</si>
  <si>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</si>
  <si>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</si>
  <si>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</si>
  <si>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</si>
  <si>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</si>
  <si>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</si>
  <si>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</si>
  <si>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</si>
  <si>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</si>
  <si>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</si>
  <si>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</si>
  <si>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</si>
  <si>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</si>
  <si>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</si>
  <si>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</si>
  <si>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</si>
  <si>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</si>
  <si>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</si>
  <si>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</si>
  <si>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</si>
  <si>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</si>
  <si>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</si>
  <si>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</si>
  <si>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</si>
  <si>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</si>
  <si>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</si>
  <si>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</si>
  <si>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</si>
  <si>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</si>
  <si>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</si>
  <si>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</si>
  <si>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</si>
  <si>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</si>
  <si>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</si>
  <si>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</si>
  <si>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</si>
  <si>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</si>
  <si>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</si>
  <si>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</si>
  <si>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</si>
  <si>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</si>
  <si>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</si>
  <si>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</si>
  <si>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</si>
  <si>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</si>
  <si>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</si>
  <si>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</si>
  <si>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</si>
  <si>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</si>
  <si>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</si>
  <si>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</si>
  <si>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</si>
  <si>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</si>
  <si>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</si>
  <si>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</si>
  <si>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</si>
  <si>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</si>
  <si>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</si>
  <si>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</si>
  <si>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</si>
  <si>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</si>
  <si>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</si>
  <si>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</si>
  <si>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</si>
  <si>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</si>
  <si>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</si>
  <si>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</si>
  <si>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</si>
  <si>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</si>
  <si>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</si>
  <si>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</si>
  <si>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</si>
  <si>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</si>
  <si>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</si>
  <si>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</si>
  <si>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</si>
  <si>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</si>
  <si>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</si>
  <si>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</si>
  <si>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</si>
  <si>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</si>
  <si>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</si>
  <si>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</si>
  <si>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</si>
  <si>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</si>
  <si>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</si>
  <si>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</si>
  <si>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</si>
  <si>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</si>
  <si>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</si>
  <si>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</si>
  <si>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</si>
  <si>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</si>
  <si>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</si>
  <si>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</si>
  <si>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</si>
  <si>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</si>
  <si>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</si>
  <si>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</si>
  <si>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</si>
  <si>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長野県軽井沢町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</si>
  <si>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</si>
  <si>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</si>
  <si>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</si>
  <si>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</si>
  <si>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</si>
  <si>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</si>
  <si>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</si>
  <si>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</si>
  <si>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</si>
  <si>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</si>
  <si>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</si>
  <si>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</si>
  <si>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</si>
  <si>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</si>
  <si>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</si>
  <si>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</si>
  <si>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</si>
  <si>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</si>
  <si>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</si>
  <si>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</si>
  <si>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</si>
  <si>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</si>
  <si>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</si>
  <si>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</si>
  <si>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</si>
  <si>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</si>
  <si>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</si>
  <si>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</si>
  <si>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</si>
  <si>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</si>
  <si>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</si>
  <si>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</si>
  <si>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</si>
  <si>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軽井沢町国民健康保険事業勘定特別会計</t>
    <phoneticPr fontId="5"/>
  </si>
  <si>
    <t>軽井沢町介護保険特別会計</t>
    <phoneticPr fontId="5"/>
  </si>
  <si>
    <t>軽井沢町駐車場特別会計</t>
    <phoneticPr fontId="5"/>
  </si>
  <si>
    <t>軽井沢町訪問看護事業特別会計</t>
    <phoneticPr fontId="5"/>
  </si>
  <si>
    <t>軽井沢町後期高齢者医療特別会計</t>
    <phoneticPr fontId="5"/>
  </si>
  <si>
    <t>軽井沢町水道事業会計</t>
    <phoneticPr fontId="5"/>
  </si>
  <si>
    <t>法適用企業</t>
    <phoneticPr fontId="5"/>
  </si>
  <si>
    <t>軽井沢町国民健康保険軽井沢病院事業会計</t>
    <phoneticPr fontId="5"/>
  </si>
  <si>
    <t>法適用企業</t>
    <phoneticPr fontId="5"/>
  </si>
  <si>
    <t>軽井沢町公共下水道事業特別会計</t>
    <phoneticPr fontId="5"/>
  </si>
  <si>
    <t>法非適用企業</t>
    <phoneticPr fontId="5"/>
  </si>
  <si>
    <t>軽井沢町農業集落排水事業特別会計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</si>
  <si>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</si>
  <si>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</si>
  <si>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</si>
  <si>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</si>
  <si>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</si>
  <si>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</si>
  <si>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</si>
  <si>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</si>
  <si>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</si>
  <si>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</si>
  <si>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</si>
  <si>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</si>
  <si>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</si>
  <si>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</si>
  <si>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</si>
  <si>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</si>
  <si>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</si>
  <si>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</si>
  <si>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</si>
  <si>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</si>
  <si>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</si>
  <si>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</si>
  <si>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</si>
  <si>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</si>
  <si>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</si>
  <si>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</si>
  <si>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</si>
  <si>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</si>
  <si>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</si>
  <si>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</si>
  <si>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</si>
  <si>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</si>
  <si>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</si>
  <si>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</si>
  <si>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</si>
  <si>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</si>
  <si>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</si>
  <si>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</si>
  <si>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</si>
  <si>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</si>
  <si>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</si>
  <si>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</si>
  <si>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</si>
  <si>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</si>
  <si>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</si>
  <si>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</si>
  <si>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</si>
  <si>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</si>
  <si>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</si>
  <si>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</si>
  <si>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</si>
  <si>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</si>
  <si>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</si>
  <si>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</si>
  <si>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</si>
  <si>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</si>
  <si>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</si>
  <si>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</si>
  <si>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</si>
  <si>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</si>
  <si>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</si>
  <si>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</si>
  <si>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</si>
  <si>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</si>
  <si>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</si>
  <si>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</si>
  <si>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軽井沢町国民健康保険軽井沢病院事業会計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</si>
  <si>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</si>
  <si>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軽井沢町農業集落排水事業特別会計</t>
    <phoneticPr fontId="5"/>
  </si>
  <si>
    <t>(Ｆ)</t>
    <phoneticPr fontId="5"/>
  </si>
  <si>
    <t>軽井沢町介護保険特別会計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</si>
  <si>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</si>
  <si>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</si>
  <si>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</si>
  <si>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</si>
  <si>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</si>
  <si>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</si>
  <si>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</si>
  <si>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</si>
  <si>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</si>
  <si>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</si>
  <si>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</si>
  <si>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</si>
  <si>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</si>
  <si>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</si>
  <si>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</si>
  <si>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</si>
  <si>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</si>
  <si>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</si>
  <si>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</si>
  <si>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</si>
  <si>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</si>
  <si>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</si>
  <si>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</si>
  <si>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</si>
  <si>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</si>
  <si>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</si>
  <si>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</si>
  <si>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</si>
  <si>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</si>
  <si>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</si>
  <si>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</si>
  <si>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</si>
  <si>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</si>
  <si>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</si>
  <si>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</si>
  <si>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</si>
  <si>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</si>
  <si>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</si>
  <si>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</si>
  <si>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</si>
  <si>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</si>
  <si>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</si>
  <si>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</si>
  <si>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</si>
  <si>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</si>
  <si>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</si>
  <si>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</si>
  <si>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</si>
  <si>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</si>
  <si>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</si>
  <si>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</si>
  <si>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</si>
  <si>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</si>
  <si>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</si>
  <si>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</si>
  <si>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</si>
  <si>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</si>
  <si>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</si>
  <si>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</si>
  <si>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</si>
  <si>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</si>
  <si>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</si>
  <si>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</si>
  <si>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</si>
  <si>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</si>
  <si>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</si>
  <si>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</si>
  <si>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</si>
  <si>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</si>
  <si>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</si>
  <si>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</si>
  <si>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</si>
  <si>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</si>
  <si>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</si>
  <si>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</si>
  <si>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</si>
  <si>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</si>
  <si>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</si>
  <si>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</si>
  <si>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</si>
  <si>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</si>
  <si>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</si>
  <si>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</si>
  <si>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</si>
  <si>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</si>
  <si>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</si>
  <si>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19.25</t>
  </si>
  <si>
    <t>▲ 6.82</t>
  </si>
  <si>
    <t>▲ 0.42</t>
  </si>
  <si>
    <t>軽井沢町水道事業会計</t>
  </si>
  <si>
    <t>一般会計</t>
  </si>
  <si>
    <t>軽井沢町国民健康保険軽井沢病院事業会計</t>
  </si>
  <si>
    <t>軽井沢町介護保険特別会計</t>
  </si>
  <si>
    <t>軽井沢町国民健康保険事業勘定特別会計</t>
  </si>
  <si>
    <t>軽井沢町公共下水道事業特別会計</t>
  </si>
  <si>
    <t>軽井沢町訪問看護事業特別会計</t>
  </si>
  <si>
    <t>軽井沢町駐車場特別会計</t>
  </si>
  <si>
    <t>その他会計（赤字）</t>
  </si>
  <si>
    <t>その他会計（黒字）</t>
  </si>
  <si>
    <t>(庁舎改築周辺整備基金)</t>
    <rPh sb="1" eb="3">
      <t>チョウシャ</t>
    </rPh>
    <rPh sb="3" eb="5">
      <t>カイチク</t>
    </rPh>
    <rPh sb="5" eb="7">
      <t>シュウヘン</t>
    </rPh>
    <rPh sb="7" eb="9">
      <t>セイビ</t>
    </rPh>
    <rPh sb="9" eb="11">
      <t>キキン</t>
    </rPh>
    <phoneticPr fontId="11"/>
  </si>
  <si>
    <t>(下水道建設工事基金)</t>
    <rPh sb="1" eb="4">
      <t>ゲスイドウ</t>
    </rPh>
    <rPh sb="4" eb="6">
      <t>ケンセツ</t>
    </rPh>
    <rPh sb="6" eb="8">
      <t>コウジ</t>
    </rPh>
    <rPh sb="8" eb="10">
      <t>キキン</t>
    </rPh>
    <phoneticPr fontId="11"/>
  </si>
  <si>
    <t>(さわやか軽井沢ふるさと基金)</t>
    <rPh sb="5" eb="8">
      <t>カルイザワ</t>
    </rPh>
    <rPh sb="12" eb="14">
      <t>キキン</t>
    </rPh>
    <phoneticPr fontId="11"/>
  </si>
  <si>
    <t>(芸術・文化振興基金)</t>
    <rPh sb="1" eb="3">
      <t>ゲイジュツ</t>
    </rPh>
    <rPh sb="4" eb="6">
      <t>ブンカ</t>
    </rPh>
    <rPh sb="6" eb="8">
      <t>シンコウ</t>
    </rPh>
    <rPh sb="8" eb="10">
      <t>キキン</t>
    </rPh>
    <phoneticPr fontId="11"/>
  </si>
  <si>
    <t>(町民福祉施設建設基金)</t>
    <rPh sb="1" eb="3">
      <t>チョウミン</t>
    </rPh>
    <rPh sb="3" eb="5">
      <t>フクシ</t>
    </rPh>
    <rPh sb="5" eb="7">
      <t>シセツ</t>
    </rPh>
    <rPh sb="7" eb="9">
      <t>ケンセツ</t>
    </rPh>
    <rPh sb="9" eb="11">
      <t>キキン</t>
    </rPh>
    <phoneticPr fontId="11"/>
  </si>
  <si>
    <t>軽井沢町振興公社</t>
    <rPh sb="0" eb="3">
      <t>カルイザワ</t>
    </rPh>
    <rPh sb="3" eb="4">
      <t>マチ</t>
    </rPh>
    <rPh sb="4" eb="6">
      <t>シンコウ</t>
    </rPh>
    <rPh sb="6" eb="8">
      <t>コウシャ</t>
    </rPh>
    <phoneticPr fontId="11"/>
  </si>
  <si>
    <t>-</t>
    <phoneticPr fontId="2"/>
  </si>
  <si>
    <t>-</t>
    <phoneticPr fontId="2"/>
  </si>
  <si>
    <t>-</t>
    <phoneticPr fontId="2"/>
  </si>
  <si>
    <t>-</t>
    <phoneticPr fontId="2"/>
  </si>
  <si>
    <t>-</t>
    <phoneticPr fontId="2"/>
  </si>
  <si>
    <t>佐久広域連合　一般会計</t>
    <rPh sb="0" eb="2">
      <t>サク</t>
    </rPh>
    <rPh sb="2" eb="4">
      <t>コウイキ</t>
    </rPh>
    <rPh sb="4" eb="6">
      <t>レンゴウ</t>
    </rPh>
    <rPh sb="7" eb="9">
      <t>イッパン</t>
    </rPh>
    <rPh sb="9" eb="11">
      <t>カイケイ</t>
    </rPh>
    <phoneticPr fontId="11"/>
  </si>
  <si>
    <t>佐久広域連合　消防特別会計</t>
    <rPh sb="0" eb="2">
      <t>サク</t>
    </rPh>
    <rPh sb="2" eb="4">
      <t>コウイキ</t>
    </rPh>
    <rPh sb="4" eb="6">
      <t>レンゴウ</t>
    </rPh>
    <rPh sb="7" eb="9">
      <t>ショウボウ</t>
    </rPh>
    <rPh sb="9" eb="11">
      <t>トクベツ</t>
    </rPh>
    <rPh sb="11" eb="13">
      <t>カイケイ</t>
    </rPh>
    <phoneticPr fontId="11"/>
  </si>
  <si>
    <t>佐久広域連合　養護老人ホーム特別会計</t>
    <rPh sb="0" eb="2">
      <t>サク</t>
    </rPh>
    <rPh sb="2" eb="4">
      <t>コウイキ</t>
    </rPh>
    <rPh sb="4" eb="6">
      <t>レンゴウ</t>
    </rPh>
    <rPh sb="7" eb="9">
      <t>ヨウゴ</t>
    </rPh>
    <rPh sb="9" eb="11">
      <t>ロウジン</t>
    </rPh>
    <rPh sb="14" eb="16">
      <t>トクベツ</t>
    </rPh>
    <rPh sb="16" eb="18">
      <t>カイケイ</t>
    </rPh>
    <phoneticPr fontId="11"/>
  </si>
  <si>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11"/>
  </si>
  <si>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11"/>
  </si>
  <si>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11"/>
  </si>
  <si>
    <t>浅麓環境施設組合</t>
    <rPh sb="0" eb="1">
      <t>アサ</t>
    </rPh>
    <rPh sb="1" eb="2">
      <t>ロク</t>
    </rPh>
    <rPh sb="2" eb="4">
      <t>カンキョウ</t>
    </rPh>
    <rPh sb="4" eb="6">
      <t>シセツ</t>
    </rPh>
    <rPh sb="6" eb="8">
      <t>クミアイ</t>
    </rPh>
    <phoneticPr fontId="11"/>
  </si>
  <si>
    <t>佐久市・軽井沢町清掃施設組合</t>
    <rPh sb="0" eb="3">
      <t>サクシ</t>
    </rPh>
    <rPh sb="4" eb="7">
      <t>カルイザワ</t>
    </rPh>
    <rPh sb="7" eb="8">
      <t>マチ</t>
    </rPh>
    <rPh sb="8" eb="10">
      <t>セイソウ</t>
    </rPh>
    <rPh sb="10" eb="12">
      <t>シセツ</t>
    </rPh>
    <rPh sb="12" eb="14">
      <t>クミアイ</t>
    </rPh>
    <phoneticPr fontId="11"/>
  </si>
  <si>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11"/>
  </si>
  <si>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11"/>
  </si>
  <si>
    <t>北佐久郡老人福祉施設組合</t>
    <rPh sb="0" eb="3">
      <t>キタサク</t>
    </rPh>
    <rPh sb="3" eb="4">
      <t>グン</t>
    </rPh>
    <rPh sb="4" eb="6">
      <t>ロウジン</t>
    </rPh>
    <rPh sb="6" eb="8">
      <t>フクシ</t>
    </rPh>
    <rPh sb="8" eb="10">
      <t>シセツ</t>
    </rPh>
    <rPh sb="10" eb="12">
      <t>クミアイ</t>
    </rPh>
    <phoneticPr fontId="11"/>
  </si>
  <si>
    <t>長野県後期高齢者医療広域連合　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11"/>
  </si>
  <si>
    <t>長野県後期高齢者医療広域連合　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</si>
  <si>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長野県市町村自治振興組合</t>
    <rPh sb="0" eb="3">
      <t>ナガノケン</t>
    </rPh>
    <rPh sb="3" eb="6">
      <t>シチョウソン</t>
    </rPh>
    <rPh sb="6" eb="8">
      <t>ジチ</t>
    </rPh>
    <rPh sb="8" eb="10">
      <t>シンコウ</t>
    </rPh>
    <rPh sb="10" eb="12">
      <t>クミアイ</t>
    </rPh>
    <phoneticPr fontId="11"/>
  </si>
  <si>
    <t>浅麓水道企業団　浅麓水道企業団水道事業会計</t>
    <rPh sb="0" eb="1">
      <t>アサ</t>
    </rPh>
    <rPh sb="1" eb="2">
      <t>ロク</t>
    </rPh>
    <rPh sb="2" eb="4">
      <t>スイドウ</t>
    </rPh>
    <rPh sb="4" eb="6">
      <t>キギョウ</t>
    </rPh>
    <rPh sb="6" eb="7">
      <t>ダン</t>
    </rPh>
    <rPh sb="8" eb="9">
      <t>アサ</t>
    </rPh>
    <rPh sb="9" eb="10">
      <t>ロク</t>
    </rPh>
    <rPh sb="10" eb="12">
      <t>スイドウ</t>
    </rPh>
    <rPh sb="12" eb="14">
      <t>キギョウ</t>
    </rPh>
    <rPh sb="14" eb="15">
      <t>ダン</t>
    </rPh>
    <rPh sb="15" eb="17">
      <t>スイドウ</t>
    </rPh>
    <rPh sb="17" eb="19">
      <t>ジギョウ</t>
    </rPh>
    <rPh sb="19" eb="21">
      <t>カイケイ</t>
    </rPh>
    <phoneticPr fontId="11"/>
  </si>
  <si>
    <t>森泉山財産組合</t>
    <rPh sb="0" eb="2">
      <t>モリイズミ</t>
    </rPh>
    <rPh sb="2" eb="3">
      <t>ヤマ</t>
    </rPh>
    <rPh sb="3" eb="5">
      <t>ザイサン</t>
    </rPh>
    <rPh sb="5" eb="7">
      <t>クミアイ</t>
    </rPh>
    <phoneticPr fontId="11"/>
  </si>
  <si>
    <t>長野県地方税滞納整理機構</t>
    <rPh sb="0" eb="3">
      <t>ナガノケン</t>
    </rPh>
    <rPh sb="3" eb="6">
      <t>チホウゼイ</t>
    </rPh>
    <rPh sb="6" eb="8">
      <t>タイノウ</t>
    </rPh>
    <rPh sb="8" eb="10">
      <t>セイリ</t>
    </rPh>
    <rPh sb="10" eb="12">
      <t>キコウ</t>
    </rPh>
    <phoneticPr fontId="11"/>
  </si>
  <si>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11"/>
  </si>
  <si>
    <t>佐久市・北佐久郡環境施設組合</t>
    <rPh sb="0" eb="3">
      <t>サクシ</t>
    </rPh>
    <rPh sb="4" eb="8">
      <t>キタサクグン</t>
    </rPh>
    <rPh sb="8" eb="10">
      <t>カンキョウ</t>
    </rPh>
    <rPh sb="10" eb="12">
      <t>シセツ</t>
    </rPh>
    <rPh sb="12" eb="14">
      <t>クミアイ</t>
    </rPh>
    <phoneticPr fontId="11"/>
  </si>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</sst>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6" xfId="12" quotePrefix="1"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AB92-4B19-8422-0098566664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184497</c:v>
                </c:pt>
                <c:pt idx="1">
                  <c:v>268614</c:v>
                </c:pt>
                <c:pt idx="2">
                  <c:v>353918</c:v>
                </c:pt>
                <c:pt idx="3">
                  <c:v>92440</c:v>
                </c:pt>
                <c:pt idx="4">
                  <c:v>86540</c:v>
                </c:pt>
              </c:numCache>
            </c:numRef>
          </c:val>
          <c:smooth val="0"/>
          <c:extLst xmlns:c16r2="http://schemas.microsoft.com/office/drawing/2015/06/chart">
            <c:ext xmlns:c16="http://schemas.microsoft.com/office/drawing/2014/chart" uri="{C3380CC4-5D6E-409C-BE32-E72D297353CC}">
              <c16:uniqueId val="{00000001-AB92-4B19-8422-009856666435}"/>
            </c:ext>
          </c:extLst>
        </c:ser>
        <c:dLbls>
          <c:showLegendKey val="0"/>
          <c:showVal val="0"/>
          <c:showCatName val="0"/>
          <c:showSerName val="0"/>
          <c:showPercent val="0"/>
          <c:showBubbleSize val="0"/>
        </c:dLbls>
        <c:marker val="1"/>
        <c:smooth val="0"/>
        <c:axId val="111850240"/>
        <c:axId val="111852160"/>
      </c:lineChart>
      <c:catAx>
        <c:axId val="111850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852160"/>
        <c:crosses val="autoZero"/>
        <c:auto val="1"/>
        <c:lblAlgn val="ctr"/>
        <c:lblOffset val="100"/>
        <c:tickLblSkip val="1"/>
        <c:tickMarkSkip val="1"/>
        <c:noMultiLvlLbl val="0"/>
      </c:catAx>
      <c:valAx>
        <c:axId val="11185216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850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11.39</c:v>
                </c:pt>
                <c:pt idx="1">
                  <c:v>13.46</c:v>
                </c:pt>
                <c:pt idx="2">
                  <c:v>13.36</c:v>
                </c:pt>
                <c:pt idx="3">
                  <c:v>12.6</c:v>
                </c:pt>
                <c:pt idx="4">
                  <c:v>7.67</c:v>
                </c:pt>
              </c:numCache>
            </c:numRef>
          </c:val>
          <c:extLst xmlns:c16r2="http://schemas.microsoft.com/office/drawing/2015/06/chart">
            <c:ext xmlns:c16="http://schemas.microsoft.com/office/drawing/2014/chart" uri="{C3380CC4-5D6E-409C-BE32-E72D297353CC}">
              <c16:uniqueId val="{00000000-A49C-4A7E-819E-1196D39A93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45.85</c:v>
                </c:pt>
                <c:pt idx="1">
                  <c:v>44.48</c:v>
                </c:pt>
                <c:pt idx="2">
                  <c:v>39.06</c:v>
                </c:pt>
                <c:pt idx="3">
                  <c:v>40.94</c:v>
                </c:pt>
                <c:pt idx="4">
                  <c:v>44.56</c:v>
                </c:pt>
              </c:numCache>
            </c:numRef>
          </c:val>
          <c:extLst xmlns:c16r2="http://schemas.microsoft.com/office/drawing/2015/06/chart">
            <c:ext xmlns:c16="http://schemas.microsoft.com/office/drawing/2014/chart" uri="{C3380CC4-5D6E-409C-BE32-E72D297353CC}">
              <c16:uniqueId val="{00000001-A49C-4A7E-819E-1196D39A9389}"/>
            </c:ext>
          </c:extLst>
        </c:ser>
        <c:dLbls>
          <c:showLegendKey val="0"/>
          <c:showVal val="0"/>
          <c:showCatName val="0"/>
          <c:showSerName val="0"/>
          <c:showPercent val="0"/>
          <c:showBubbleSize val="0"/>
        </c:dLbls>
        <c:gapWidth val="250"/>
        <c:overlap val="100"/>
        <c:axId val="31833472"/>
        <c:axId val="121734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-19.25</c:v>
                </c:pt>
                <c:pt idx="1">
                  <c:v>4.0199999999999996</c:v>
                </c:pt>
                <c:pt idx="2">
                  <c:v>-6.82</c:v>
                </c:pt>
                <c:pt idx="3">
                  <c:v>2.72</c:v>
                </c:pt>
                <c:pt idx="4">
                  <c:v>-0.42</c:v>
                </c:pt>
              </c:numCache>
            </c:numRef>
          </c:val>
          <c:smooth val="0"/>
          <c:extLst xmlns:c16r2="http://schemas.microsoft.com/office/drawing/2015/06/chart">
            <c:ext xmlns:c16="http://schemas.microsoft.com/office/drawing/2014/chart" uri="{C3380CC4-5D6E-409C-BE32-E72D297353CC}">
              <c16:uniqueId val="{00000002-A49C-4A7E-819E-1196D39A9389}"/>
            </c:ext>
          </c:extLst>
        </c:ser>
        <c:dLbls>
          <c:showLegendKey val="0"/>
          <c:showVal val="0"/>
          <c:showCatName val="0"/>
          <c:showSerName val="0"/>
          <c:showPercent val="0"/>
          <c:showBubbleSize val="0"/>
        </c:dLbls>
        <c:marker val="1"/>
        <c:smooth val="0"/>
        <c:axId val="31833472"/>
        <c:axId val="121734656"/>
      </c:lineChart>
      <c:catAx>
        <c:axId val="3183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734656"/>
        <c:crosses val="autoZero"/>
        <c:auto val="1"/>
        <c:lblAlgn val="ctr"/>
        <c:lblOffset val="100"/>
        <c:tickLblSkip val="1"/>
        <c:tickMarkSkip val="1"/>
        <c:noMultiLvlLbl val="0"/>
      </c:catAx>
      <c:valAx>
        <c:axId val="12173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3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0.11</c:v>
                </c:pt>
                <c:pt idx="4">
                  <c:v>#N/A</c:v>
                </c:pt>
                <c:pt idx="5">
                  <c:v>0.1</c:v>
                </c:pt>
                <c:pt idx="6">
                  <c:v>#N/A</c:v>
                </c:pt>
                <c:pt idx="7">
                  <c:v>0.26</c:v>
                </c:pt>
                <c:pt idx="8">
                  <c:v>#N/A</c:v>
                </c:pt>
                <c:pt idx="9">
                  <c:v>0.12</c:v>
                </c:pt>
              </c:numCache>
            </c:numRef>
          </c:val>
          <c:extLst xmlns:c16r2="http://schemas.microsoft.com/office/drawing/2015/06/chart">
            <c:ext xmlns:c16="http://schemas.microsoft.com/office/drawing/2014/chart" uri="{C3380CC4-5D6E-409C-BE32-E72D297353CC}">
              <c16:uniqueId val="{00000000-83B0-4FC8-B488-4D1CBEC8E0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3B0-4FC8-B488-4D1CBEC8E00E}"/>
            </c:ext>
          </c:extLst>
        </c:ser>
        <c:ser>
          <c:idx val="2"/>
          <c:order val="2"/>
          <c:tx>
            <c:strRef>
              <c:f>データシート!$A$29</c:f>
              <c:strCache>
                <c:ptCount val="1"/>
                <c:pt idx="0">
                  <c:v>軽井沢町駐車場特別会計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c:v>
                </c:pt>
                <c:pt idx="2">
                  <c:v>#N/A</c:v>
                </c:pt>
                <c:pt idx="3">
                  <c:v>0.37</c:v>
                </c:pt>
                <c:pt idx="4">
                  <c:v>#N/A</c:v>
                </c:pt>
                <c:pt idx="5">
                  <c:v>0.41</c:v>
                </c:pt>
                <c:pt idx="6">
                  <c:v>#N/A</c:v>
                </c:pt>
                <c:pt idx="7">
                  <c:v>0.18</c:v>
                </c:pt>
                <c:pt idx="8">
                  <c:v>#N/A</c:v>
                </c:pt>
                <c:pt idx="9">
                  <c:v>0.13</c:v>
                </c:pt>
              </c:numCache>
            </c:numRef>
          </c:val>
          <c:extLst xmlns:c16r2="http://schemas.microsoft.com/office/drawing/2015/06/chart">
            <c:ext xmlns:c16="http://schemas.microsoft.com/office/drawing/2014/chart" uri="{C3380CC4-5D6E-409C-BE32-E72D297353CC}">
              <c16:uniqueId val="{00000002-83B0-4FC8-B488-4D1CBEC8E00E}"/>
            </c:ext>
          </c:extLst>
        </c:ser>
        <c:ser>
          <c:idx val="3"/>
          <c:order val="3"/>
          <c:tx>
            <c:strRef>
              <c:f>データシート!$A$30</c:f>
              <c:strCache>
                <c:ptCount val="1"/>
                <c:pt idx="0">
                  <c:v>軽井沢町訪問看護事業特別会計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0.27</c:v>
                </c:pt>
                <c:pt idx="2">
                  <c:v>#N/A</c:v>
                </c:pt>
                <c:pt idx="3">
                  <c:v>0.3</c:v>
                </c:pt>
                <c:pt idx="4">
                  <c:v>#N/A</c:v>
                </c:pt>
                <c:pt idx="5">
                  <c:v>0.3</c:v>
                </c:pt>
                <c:pt idx="6">
                  <c:v>#N/A</c:v>
                </c:pt>
                <c:pt idx="7">
                  <c:v>0.31</c:v>
                </c:pt>
                <c:pt idx="8">
                  <c:v>#N/A</c:v>
                </c:pt>
                <c:pt idx="9">
                  <c:v>0.31</c:v>
                </c:pt>
              </c:numCache>
            </c:numRef>
          </c:val>
          <c:extLst xmlns:c16r2="http://schemas.microsoft.com/office/drawing/2015/06/chart">
            <c:ext xmlns:c16="http://schemas.microsoft.com/office/drawing/2014/chart" uri="{C3380CC4-5D6E-409C-BE32-E72D297353CC}">
              <c16:uniqueId val="{00000003-83B0-4FC8-B488-4D1CBEC8E00E}"/>
            </c:ext>
          </c:extLst>
        </c:ser>
        <c:ser>
          <c:idx val="4"/>
          <c:order val="4"/>
          <c:tx>
            <c:strRef>
              <c:f>データシート!$A$31</c:f>
              <c:strCache>
                <c:ptCount val="1"/>
                <c:pt idx="0">
                  <c:v>軽井沢町公共下水道事業特別会計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1.1599999999999999</c:v>
                </c:pt>
                <c:pt idx="2">
                  <c:v>#N/A</c:v>
                </c:pt>
                <c:pt idx="3">
                  <c:v>0.5</c:v>
                </c:pt>
                <c:pt idx="4">
                  <c:v>#N/A</c:v>
                </c:pt>
                <c:pt idx="5">
                  <c:v>0.5</c:v>
                </c:pt>
                <c:pt idx="6">
                  <c:v>#N/A</c:v>
                </c:pt>
                <c:pt idx="7">
                  <c:v>0.4</c:v>
                </c:pt>
                <c:pt idx="8">
                  <c:v>#N/A</c:v>
                </c:pt>
                <c:pt idx="9">
                  <c:v>0.4</c:v>
                </c:pt>
              </c:numCache>
            </c:numRef>
          </c:val>
          <c:extLst xmlns:c16r2="http://schemas.microsoft.com/office/drawing/2015/06/chart">
            <c:ext xmlns:c16="http://schemas.microsoft.com/office/drawing/2014/chart" uri="{C3380CC4-5D6E-409C-BE32-E72D297353CC}">
              <c16:uniqueId val="{00000004-83B0-4FC8-B488-4D1CBEC8E00E}"/>
            </c:ext>
          </c:extLst>
        </c:ser>
        <c:ser>
          <c:idx val="5"/>
          <c:order val="5"/>
          <c:tx>
            <c:strRef>
              <c:f>データシート!$A$32</c:f>
              <c:strCache>
                <c:ptCount val="1"/>
                <c:pt idx="0">
                  <c:v>軽井沢町国民健康保険事業勘定特別会計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1.17</c:v>
                </c:pt>
                <c:pt idx="2">
                  <c:v>#N/A</c:v>
                </c:pt>
                <c:pt idx="3">
                  <c:v>0.62</c:v>
                </c:pt>
                <c:pt idx="4">
                  <c:v>#N/A</c:v>
                </c:pt>
                <c:pt idx="5">
                  <c:v>1.1000000000000001</c:v>
                </c:pt>
                <c:pt idx="6">
                  <c:v>#N/A</c:v>
                </c:pt>
                <c:pt idx="7">
                  <c:v>0.64</c:v>
                </c:pt>
                <c:pt idx="8">
                  <c:v>#N/A</c:v>
                </c:pt>
                <c:pt idx="9">
                  <c:v>0.41</c:v>
                </c:pt>
              </c:numCache>
            </c:numRef>
          </c:val>
          <c:extLst xmlns:c16r2="http://schemas.microsoft.com/office/drawing/2015/06/chart">
            <c:ext xmlns:c16="http://schemas.microsoft.com/office/drawing/2014/chart" uri="{C3380CC4-5D6E-409C-BE32-E72D297353CC}">
              <c16:uniqueId val="{00000005-83B0-4FC8-B488-4D1CBEC8E00E}"/>
            </c:ext>
          </c:extLst>
        </c:ser>
        <c:ser>
          <c:idx val="6"/>
          <c:order val="6"/>
          <c:tx>
            <c:strRef>
              <c:f>データシート!$A$33</c:f>
              <c:strCache>
                <c:ptCount val="1"/>
                <c:pt idx="0">
                  <c:v>軽井沢町介護保険特別会計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0.52</c:v>
                </c:pt>
                <c:pt idx="2">
                  <c:v>#N/A</c:v>
                </c:pt>
                <c:pt idx="3">
                  <c:v>0.53</c:v>
                </c:pt>
                <c:pt idx="4">
                  <c:v>#N/A</c:v>
                </c:pt>
                <c:pt idx="5">
                  <c:v>0.81</c:v>
                </c:pt>
                <c:pt idx="6">
                  <c:v>#N/A</c:v>
                </c:pt>
                <c:pt idx="7">
                  <c:v>1.05</c:v>
                </c:pt>
                <c:pt idx="8">
                  <c:v>#N/A</c:v>
                </c:pt>
                <c:pt idx="9">
                  <c:v>1.06</c:v>
                </c:pt>
              </c:numCache>
            </c:numRef>
          </c:val>
          <c:extLst xmlns:c16r2="http://schemas.microsoft.com/office/drawing/2015/06/chart">
            <c:ext xmlns:c16="http://schemas.microsoft.com/office/drawing/2014/chart" uri="{C3380CC4-5D6E-409C-BE32-E72D297353CC}">
              <c16:uniqueId val="{00000006-83B0-4FC8-B488-4D1CBEC8E00E}"/>
            </c:ext>
          </c:extLst>
        </c:ser>
        <c:ser>
          <c:idx val="7"/>
          <c:order val="7"/>
          <c:tx>
            <c:strRef>
              <c:f>データシート!$A$34</c:f>
              <c:strCache>
                <c:ptCount val="1"/>
                <c:pt idx="0">
                  <c:v>軽井沢町国民健康保険軽井沢病院事業会計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7.42</c:v>
                </c:pt>
                <c:pt idx="2">
                  <c:v>#N/A</c:v>
                </c:pt>
                <c:pt idx="3">
                  <c:v>7.52</c:v>
                </c:pt>
                <c:pt idx="4">
                  <c:v>#N/A</c:v>
                </c:pt>
                <c:pt idx="5">
                  <c:v>6.51</c:v>
                </c:pt>
                <c:pt idx="6">
                  <c:v>#N/A</c:v>
                </c:pt>
                <c:pt idx="7">
                  <c:v>5.68</c:v>
                </c:pt>
                <c:pt idx="8">
                  <c:v>#N/A</c:v>
                </c:pt>
                <c:pt idx="9">
                  <c:v>4.66</c:v>
                </c:pt>
              </c:numCache>
            </c:numRef>
          </c:val>
          <c:extLst xmlns:c16r2="http://schemas.microsoft.com/office/drawing/2015/06/chart">
            <c:ext xmlns:c16="http://schemas.microsoft.com/office/drawing/2014/chart" uri="{C3380CC4-5D6E-409C-BE32-E72D297353CC}">
              <c16:uniqueId val="{00000007-83B0-4FC8-B488-4D1CBEC8E0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11.38</c:v>
                </c:pt>
                <c:pt idx="2">
                  <c:v>#N/A</c:v>
                </c:pt>
                <c:pt idx="3">
                  <c:v>13.46</c:v>
                </c:pt>
                <c:pt idx="4">
                  <c:v>#N/A</c:v>
                </c:pt>
                <c:pt idx="5">
                  <c:v>13.35</c:v>
                </c:pt>
                <c:pt idx="6">
                  <c:v>#N/A</c:v>
                </c:pt>
                <c:pt idx="7">
                  <c:v>12.6</c:v>
                </c:pt>
                <c:pt idx="8">
                  <c:v>#N/A</c:v>
                </c:pt>
                <c:pt idx="9">
                  <c:v>7.97</c:v>
                </c:pt>
              </c:numCache>
            </c:numRef>
          </c:val>
          <c:extLst xmlns:c16r2="http://schemas.microsoft.com/office/drawing/2015/06/chart">
            <c:ext xmlns:c16="http://schemas.microsoft.com/office/drawing/2014/chart" uri="{C3380CC4-5D6E-409C-BE32-E72D297353CC}">
              <c16:uniqueId val="{00000008-83B0-4FC8-B488-4D1CBEC8E00E}"/>
            </c:ext>
          </c:extLst>
        </c:ser>
        <c:ser>
          <c:idx val="9"/>
          <c:order val="9"/>
          <c:tx>
            <c:strRef>
              <c:f>データシート!$A$36</c:f>
              <c:strCache>
                <c:ptCount val="1"/>
                <c:pt idx="0">
                  <c:v>軽井沢町水道事業会計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18.57</c:v>
                </c:pt>
                <c:pt idx="2">
                  <c:v>#N/A</c:v>
                </c:pt>
                <c:pt idx="3">
                  <c:v>14.83</c:v>
                </c:pt>
                <c:pt idx="4">
                  <c:v>#N/A</c:v>
                </c:pt>
                <c:pt idx="5">
                  <c:v>15.07</c:v>
                </c:pt>
                <c:pt idx="6">
                  <c:v>#N/A</c:v>
                </c:pt>
                <c:pt idx="7">
                  <c:v>13.8</c:v>
                </c:pt>
                <c:pt idx="8">
                  <c:v>#N/A</c:v>
                </c:pt>
                <c:pt idx="9">
                  <c:v>13.1</c:v>
                </c:pt>
              </c:numCache>
            </c:numRef>
          </c:val>
          <c:extLst xmlns:c16r2="http://schemas.microsoft.com/office/drawing/2015/06/chart">
            <c:ext xmlns:c16="http://schemas.microsoft.com/office/drawing/2014/chart" uri="{C3380CC4-5D6E-409C-BE32-E72D297353CC}">
              <c16:uniqueId val="{00000009-83B0-4FC8-B488-4D1CBEC8E00E}"/>
            </c:ext>
          </c:extLst>
        </c:ser>
        <c:dLbls>
          <c:showLegendKey val="0"/>
          <c:showVal val="0"/>
          <c:showCatName val="0"/>
          <c:showSerName val="0"/>
          <c:showPercent val="0"/>
          <c:showBubbleSize val="0"/>
        </c:dLbls>
        <c:gapWidth val="150"/>
        <c:overlap val="100"/>
        <c:axId val="116024448"/>
        <c:axId val="116025984"/>
      </c:barChart>
      <c:catAx>
        <c:axId val="11602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025984"/>
        <c:crosses val="autoZero"/>
        <c:auto val="1"/>
        <c:lblAlgn val="ctr"/>
        <c:lblOffset val="100"/>
        <c:tickLblSkip val="1"/>
        <c:tickMarkSkip val="1"/>
        <c:noMultiLvlLbl val="0"/>
      </c:catAx>
      <c:valAx>
        <c:axId val="11602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24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751</c:v>
                </c:pt>
                <c:pt idx="5">
                  <c:v>737</c:v>
                </c:pt>
                <c:pt idx="8">
                  <c:v>896</c:v>
                </c:pt>
                <c:pt idx="11">
                  <c:v>816</c:v>
                </c:pt>
                <c:pt idx="14">
                  <c:v>816</c:v>
                </c:pt>
              </c:numCache>
            </c:numRef>
          </c:val>
          <c:extLst xmlns:c16r2="http://schemas.microsoft.com/office/drawing/2015/06/chart">
            <c:ext xmlns:c16="http://schemas.microsoft.com/office/drawing/2014/chart" uri="{C3380CC4-5D6E-409C-BE32-E72D297353CC}">
              <c16:uniqueId val="{00000000-0397-4F97-912A-A0EF7BF2CD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397-4F97-912A-A0EF7BF2CD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2-0397-4F97-912A-A0EF7BF2CD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79</c:v>
                </c:pt>
                <c:pt idx="3">
                  <c:v>81</c:v>
                </c:pt>
                <c:pt idx="6">
                  <c:v>82</c:v>
                </c:pt>
                <c:pt idx="9">
                  <c:v>82</c:v>
                </c:pt>
                <c:pt idx="12">
                  <c:v>83</c:v>
                </c:pt>
              </c:numCache>
            </c:numRef>
          </c:val>
          <c:extLst xmlns:c16r2="http://schemas.microsoft.com/office/drawing/2015/06/chart">
            <c:ext xmlns:c16="http://schemas.microsoft.com/office/drawing/2014/chart" uri="{C3380CC4-5D6E-409C-BE32-E72D297353CC}">
              <c16:uniqueId val="{00000003-0397-4F97-912A-A0EF7BF2CD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378</c:v>
                </c:pt>
                <c:pt idx="3">
                  <c:v>332</c:v>
                </c:pt>
                <c:pt idx="6">
                  <c:v>353</c:v>
                </c:pt>
                <c:pt idx="9">
                  <c:v>326</c:v>
                </c:pt>
                <c:pt idx="12">
                  <c:v>382</c:v>
                </c:pt>
              </c:numCache>
            </c:numRef>
          </c:val>
          <c:extLst xmlns:c16r2="http://schemas.microsoft.com/office/drawing/2015/06/chart">
            <c:ext xmlns:c16="http://schemas.microsoft.com/office/drawing/2014/chart" uri="{C3380CC4-5D6E-409C-BE32-E72D297353CC}">
              <c16:uniqueId val="{00000004-0397-4F97-912A-A0EF7BF2CD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10</c:v>
                </c:pt>
                <c:pt idx="3">
                  <c:v>13</c:v>
                </c:pt>
                <c:pt idx="6">
                  <c:v>17</c:v>
                </c:pt>
                <c:pt idx="9">
                  <c:v>13</c:v>
                </c:pt>
                <c:pt idx="12">
                  <c:v>10</c:v>
                </c:pt>
              </c:numCache>
            </c:numRef>
          </c:val>
          <c:extLst xmlns:c16r2="http://schemas.microsoft.com/office/drawing/2015/06/chart">
            <c:ext xmlns:c16="http://schemas.microsoft.com/office/drawing/2014/chart" uri="{C3380CC4-5D6E-409C-BE32-E72D297353CC}">
              <c16:uniqueId val="{00000005-0397-4F97-912A-A0EF7BF2CD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397-4F97-912A-A0EF7BF2CD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373</c:v>
                </c:pt>
                <c:pt idx="3">
                  <c:v>409</c:v>
                </c:pt>
                <c:pt idx="6">
                  <c:v>401</c:v>
                </c:pt>
                <c:pt idx="9">
                  <c:v>427</c:v>
                </c:pt>
                <c:pt idx="12">
                  <c:v>460</c:v>
                </c:pt>
              </c:numCache>
            </c:numRef>
          </c:val>
          <c:extLst xmlns:c16r2="http://schemas.microsoft.com/office/drawing/2015/06/chart">
            <c:ext xmlns:c16="http://schemas.microsoft.com/office/drawing/2014/chart" uri="{C3380CC4-5D6E-409C-BE32-E72D297353CC}">
              <c16:uniqueId val="{00000007-0397-4F97-912A-A0EF7BF2CD2B}"/>
            </c:ext>
          </c:extLst>
        </c:ser>
        <c:dLbls>
          <c:showLegendKey val="0"/>
          <c:showVal val="0"/>
          <c:showCatName val="0"/>
          <c:showSerName val="0"/>
          <c:showPercent val="0"/>
          <c:showBubbleSize val="0"/>
        </c:dLbls>
        <c:gapWidth val="100"/>
        <c:overlap val="100"/>
        <c:axId val="116400512"/>
        <c:axId val="116402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90</c:v>
                </c:pt>
                <c:pt idx="2">
                  <c:v>#N/A</c:v>
                </c:pt>
                <c:pt idx="3">
                  <c:v>#N/A</c:v>
                </c:pt>
                <c:pt idx="4">
                  <c:v>99</c:v>
                </c:pt>
                <c:pt idx="5">
                  <c:v>#N/A</c:v>
                </c:pt>
                <c:pt idx="6">
                  <c:v>#N/A</c:v>
                </c:pt>
                <c:pt idx="7">
                  <c:v>-43</c:v>
                </c:pt>
                <c:pt idx="8">
                  <c:v>#N/A</c:v>
                </c:pt>
                <c:pt idx="9">
                  <c:v>#N/A</c:v>
                </c:pt>
                <c:pt idx="10">
                  <c:v>32</c:v>
                </c:pt>
                <c:pt idx="11">
                  <c:v>#N/A</c:v>
                </c:pt>
                <c:pt idx="12">
                  <c:v>#N/A</c:v>
                </c:pt>
                <c:pt idx="13">
                  <c:v>119</c:v>
                </c:pt>
                <c:pt idx="14">
                  <c:v>#N/A</c:v>
                </c:pt>
              </c:numCache>
            </c:numRef>
          </c:val>
          <c:smooth val="0"/>
          <c:extLst xmlns:c16r2="http://schemas.microsoft.com/office/drawing/2015/06/chart">
            <c:ext xmlns:c16="http://schemas.microsoft.com/office/drawing/2014/chart" uri="{C3380CC4-5D6E-409C-BE32-E72D297353CC}">
              <c16:uniqueId val="{00000008-0397-4F97-912A-A0EF7BF2CD2B}"/>
            </c:ext>
          </c:extLst>
        </c:ser>
        <c:dLbls>
          <c:showLegendKey val="0"/>
          <c:showVal val="0"/>
          <c:showCatName val="0"/>
          <c:showSerName val="0"/>
          <c:showPercent val="0"/>
          <c:showBubbleSize val="0"/>
        </c:dLbls>
        <c:marker val="1"/>
        <c:smooth val="0"/>
        <c:axId val="116400512"/>
        <c:axId val="116402432"/>
      </c:lineChart>
      <c:catAx>
        <c:axId val="11640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402432"/>
        <c:crosses val="autoZero"/>
        <c:auto val="1"/>
        <c:lblAlgn val="ctr"/>
        <c:lblOffset val="100"/>
        <c:tickLblSkip val="1"/>
        <c:tickMarkSkip val="1"/>
        <c:noMultiLvlLbl val="0"/>
      </c:catAx>
      <c:valAx>
        <c:axId val="11640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0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6176</c:v>
                </c:pt>
                <c:pt idx="5">
                  <c:v>5733</c:v>
                </c:pt>
                <c:pt idx="8">
                  <c:v>5304</c:v>
                </c:pt>
                <c:pt idx="11">
                  <c:v>4869</c:v>
                </c:pt>
                <c:pt idx="14">
                  <c:v>3874</c:v>
                </c:pt>
              </c:numCache>
            </c:numRef>
          </c:val>
          <c:extLst xmlns:c16r2="http://schemas.microsoft.com/office/drawing/2015/06/chart">
            <c:ext xmlns:c16="http://schemas.microsoft.com/office/drawing/2014/chart" uri="{C3380CC4-5D6E-409C-BE32-E72D297353CC}">
              <c16:uniqueId val="{00000000-12C7-4C24-B468-1E03329D2F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1231</c:v>
                </c:pt>
                <c:pt idx="5">
                  <c:v>1163</c:v>
                </c:pt>
                <c:pt idx="8">
                  <c:v>1959</c:v>
                </c:pt>
                <c:pt idx="11">
                  <c:v>2119</c:v>
                </c:pt>
                <c:pt idx="14">
                  <c:v>2212</c:v>
                </c:pt>
              </c:numCache>
            </c:numRef>
          </c:val>
          <c:extLst xmlns:c16r2="http://schemas.microsoft.com/office/drawing/2015/06/chart">
            <c:ext xmlns:c16="http://schemas.microsoft.com/office/drawing/2014/chart" uri="{C3380CC4-5D6E-409C-BE32-E72D297353CC}">
              <c16:uniqueId val="{00000001-12C7-4C24-B468-1E03329D2F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9491</c:v>
                </c:pt>
                <c:pt idx="5">
                  <c:v>7644</c:v>
                </c:pt>
                <c:pt idx="8">
                  <c:v>5854</c:v>
                </c:pt>
                <c:pt idx="11">
                  <c:v>6859</c:v>
                </c:pt>
                <c:pt idx="14">
                  <c:v>7757</c:v>
                </c:pt>
              </c:numCache>
            </c:numRef>
          </c:val>
          <c:extLst xmlns:c16r2="http://schemas.microsoft.com/office/drawing/2015/06/chart">
            <c:ext xmlns:c16="http://schemas.microsoft.com/office/drawing/2014/chart" uri="{C3380CC4-5D6E-409C-BE32-E72D297353CC}">
              <c16:uniqueId val="{00000002-12C7-4C24-B468-1E03329D2F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2C7-4C24-B468-1E03329D2F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2C7-4C24-B468-1E03329D2F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C7-4C24-B468-1E03329D2F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1518</c:v>
                </c:pt>
                <c:pt idx="3">
                  <c:v>1406</c:v>
                </c:pt>
                <c:pt idx="6">
                  <c:v>1248</c:v>
                </c:pt>
                <c:pt idx="9">
                  <c:v>1185</c:v>
                </c:pt>
                <c:pt idx="12">
                  <c:v>1694</c:v>
                </c:pt>
              </c:numCache>
            </c:numRef>
          </c:val>
          <c:extLst xmlns:c16r2="http://schemas.microsoft.com/office/drawing/2015/06/chart">
            <c:ext xmlns:c16="http://schemas.microsoft.com/office/drawing/2014/chart" uri="{C3380CC4-5D6E-409C-BE32-E72D297353CC}">
              <c16:uniqueId val="{00000006-12C7-4C24-B468-1E03329D2F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459</c:v>
                </c:pt>
                <c:pt idx="3">
                  <c:v>385</c:v>
                </c:pt>
                <c:pt idx="6">
                  <c:v>349</c:v>
                </c:pt>
                <c:pt idx="9">
                  <c:v>333</c:v>
                </c:pt>
                <c:pt idx="12">
                  <c:v>353</c:v>
                </c:pt>
              </c:numCache>
            </c:numRef>
          </c:val>
          <c:extLst xmlns:c16r2="http://schemas.microsoft.com/office/drawing/2015/06/chart">
            <c:ext xmlns:c16="http://schemas.microsoft.com/office/drawing/2014/chart" uri="{C3380CC4-5D6E-409C-BE32-E72D297353CC}">
              <c16:uniqueId val="{00000007-12C7-4C24-B468-1E03329D2F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4601</c:v>
                </c:pt>
                <c:pt idx="3">
                  <c:v>3896</c:v>
                </c:pt>
                <c:pt idx="6">
                  <c:v>3593</c:v>
                </c:pt>
                <c:pt idx="9">
                  <c:v>3307</c:v>
                </c:pt>
                <c:pt idx="12">
                  <c:v>2750</c:v>
                </c:pt>
              </c:numCache>
            </c:numRef>
          </c:val>
          <c:extLst xmlns:c16r2="http://schemas.microsoft.com/office/drawing/2015/06/chart">
            <c:ext xmlns:c16="http://schemas.microsoft.com/office/drawing/2014/chart" uri="{C3380CC4-5D6E-409C-BE32-E72D297353CC}">
              <c16:uniqueId val="{00000008-12C7-4C24-B468-1E03329D2F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c:v>
                </c:pt>
                <c:pt idx="3">
                  <c:v>8</c:v>
                </c:pt>
                <c:pt idx="6">
                  <c:v>5</c:v>
                </c:pt>
                <c:pt idx="9">
                  <c:v>2</c:v>
                </c:pt>
                <c:pt idx="12">
                  <c:v>0</c:v>
                </c:pt>
              </c:numCache>
            </c:numRef>
          </c:val>
          <c:extLst xmlns:c16r2="http://schemas.microsoft.com/office/drawing/2015/06/chart">
            <c:ext xmlns:c16="http://schemas.microsoft.com/office/drawing/2014/chart" uri="{C3380CC4-5D6E-409C-BE32-E72D297353CC}">
              <c16:uniqueId val="{00000009-12C7-4C24-B468-1E03329D2F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3735</c:v>
                </c:pt>
                <c:pt idx="3">
                  <c:v>3468</c:v>
                </c:pt>
                <c:pt idx="6">
                  <c:v>4458</c:v>
                </c:pt>
                <c:pt idx="9">
                  <c:v>4476</c:v>
                </c:pt>
                <c:pt idx="12">
                  <c:v>3818</c:v>
                </c:pt>
              </c:numCache>
            </c:numRef>
          </c:val>
          <c:extLst xmlns:c16r2="http://schemas.microsoft.com/office/drawing/2015/06/chart">
            <c:ext xmlns:c16="http://schemas.microsoft.com/office/drawing/2014/chart" uri="{C3380CC4-5D6E-409C-BE32-E72D297353CC}">
              <c16:uniqueId val="{0000000A-12C7-4C24-B468-1E03329D2FB0}"/>
            </c:ext>
          </c:extLst>
        </c:ser>
        <c:dLbls>
          <c:showLegendKey val="0"/>
          <c:showVal val="0"/>
          <c:showCatName val="0"/>
          <c:showSerName val="0"/>
          <c:showPercent val="0"/>
          <c:showBubbleSize val="0"/>
        </c:dLbls>
        <c:gapWidth val="100"/>
        <c:overlap val="100"/>
        <c:axId val="116518272"/>
        <c:axId val="116520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2C7-4C24-B468-1E03329D2FB0}"/>
            </c:ext>
          </c:extLst>
        </c:ser>
        <c:dLbls>
          <c:showLegendKey val="0"/>
          <c:showVal val="0"/>
          <c:showCatName val="0"/>
          <c:showSerName val="0"/>
          <c:showPercent val="0"/>
          <c:showBubbleSize val="0"/>
        </c:dLbls>
        <c:marker val="1"/>
        <c:smooth val="0"/>
        <c:axId val="116518272"/>
        <c:axId val="116520448"/>
      </c:lineChart>
      <c:catAx>
        <c:axId val="11651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520448"/>
        <c:crosses val="autoZero"/>
        <c:auto val="1"/>
        <c:lblAlgn val="ctr"/>
        <c:lblOffset val="100"/>
        <c:tickLblSkip val="1"/>
        <c:tickMarkSkip val="1"/>
        <c:noMultiLvlLbl val="0"/>
      </c:catAx>
      <c:valAx>
        <c:axId val="11652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1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3286</c:v>
                </c:pt>
                <c:pt idx="1">
                  <c:v>3552</c:v>
                </c:pt>
                <c:pt idx="2">
                  <c:v>3931</c:v>
                </c:pt>
              </c:numCache>
            </c:numRef>
          </c:val>
          <c:extLst xmlns:c16r2="http://schemas.microsoft.com/office/drawing/2015/06/chart">
            <c:ext xmlns:c16="http://schemas.microsoft.com/office/drawing/2014/chart" uri="{C3380CC4-5D6E-409C-BE32-E72D297353CC}">
              <c16:uniqueId val="{00000000-B100-44C2-B41A-A00531B60D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86</c:v>
                </c:pt>
                <c:pt idx="1">
                  <c:v>88</c:v>
                </c:pt>
                <c:pt idx="2">
                  <c:v>90</c:v>
                </c:pt>
              </c:numCache>
            </c:numRef>
          </c:val>
          <c:extLst xmlns:c16r2="http://schemas.microsoft.com/office/drawing/2015/06/chart">
            <c:ext xmlns:c16="http://schemas.microsoft.com/office/drawing/2014/chart" uri="{C3380CC4-5D6E-409C-BE32-E72D297353CC}">
              <c16:uniqueId val="{00000001-B100-44C2-B41A-A00531B60D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1661</c:v>
                </c:pt>
                <c:pt idx="1">
                  <c:v>2111</c:v>
                </c:pt>
                <c:pt idx="2">
                  <c:v>2517</c:v>
                </c:pt>
              </c:numCache>
            </c:numRef>
          </c:val>
          <c:extLst xmlns:c16r2="http://schemas.microsoft.com/office/drawing/2015/06/chart">
            <c:ext xmlns:c16="http://schemas.microsoft.com/office/drawing/2014/chart" uri="{C3380CC4-5D6E-409C-BE32-E72D297353CC}">
              <c16:uniqueId val="{00000002-B100-44C2-B41A-A00531B60DF3}"/>
            </c:ext>
          </c:extLst>
        </c:ser>
        <c:dLbls>
          <c:showLegendKey val="0"/>
          <c:showVal val="0"/>
          <c:showCatName val="0"/>
          <c:showSerName val="0"/>
          <c:showPercent val="0"/>
          <c:showBubbleSize val="0"/>
        </c:dLbls>
        <c:gapWidth val="120"/>
        <c:overlap val="100"/>
        <c:axId val="116333184"/>
        <c:axId val="116339072"/>
      </c:barChart>
      <c:catAx>
        <c:axId val="11633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6339072"/>
        <c:crosses val="autoZero"/>
        <c:auto val="1"/>
        <c:lblAlgn val="ctr"/>
        <c:lblOffset val="100"/>
        <c:tickLblSkip val="1"/>
        <c:tickMarkSkip val="1"/>
        <c:noMultiLvlLbl val="0"/>
      </c:catAx>
      <c:valAx>
        <c:axId val="116339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633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公営企業債については、地方債抑制による効果や償還終了に伴う減額傾向がみられ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一方、一般会計では数年来継続してきた大型事業に係る多額の借入</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続き、</a:t>
          </a:r>
          <a:r>
            <a:rPr kumimoji="1" lang="ja-JP" altLang="en-US" sz="1100">
              <a:solidFill>
                <a:schemeClr val="dk1"/>
              </a:solidFill>
              <a:effectLst/>
              <a:latin typeface="+mn-lt"/>
              <a:ea typeface="+mn-ea"/>
              <a:cs typeface="+mn-cs"/>
            </a:rPr>
            <a:t>借入に対する償還金払いが開始されたことから、</a:t>
          </a:r>
          <a:r>
            <a:rPr kumimoji="1" lang="ja-JP" altLang="ja-JP" sz="1100">
              <a:solidFill>
                <a:schemeClr val="dk1"/>
              </a:solidFill>
              <a:effectLst/>
              <a:latin typeface="+mn-lt"/>
              <a:ea typeface="+mn-ea"/>
              <a:cs typeface="+mn-cs"/>
            </a:rPr>
            <a:t>元利償還金が増額傾向にある。</a:t>
          </a:r>
          <a:endParaRPr lang="ja-JP" altLang="ja-JP" sz="1400">
            <a:effectLst/>
          </a:endParaRPr>
        </a:p>
        <a:p>
          <a:r>
            <a:rPr kumimoji="1" lang="ja-JP" altLang="ja-JP" sz="1100">
              <a:solidFill>
                <a:schemeClr val="dk1"/>
              </a:solidFill>
              <a:effectLst/>
              <a:latin typeface="+mn-lt"/>
              <a:ea typeface="+mn-ea"/>
              <a:cs typeface="+mn-cs"/>
            </a:rPr>
            <a:t>算入公債費等は特定財源及び基準財政需要額に算入された公債費等であるが、元利償還金に比べ割合が大きいため、実質公債費比率の分子は大変低い数値となっている。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将来の負担額を充当可能財源等が上回っているため、将来負担比率は算出されず良好な状態にあるといえる。</a:t>
          </a:r>
          <a:endParaRPr lang="ja-JP" altLang="ja-JP" sz="1400">
            <a:effectLst/>
          </a:endParaRPr>
        </a:p>
        <a:p>
          <a:r>
            <a:rPr kumimoji="1" lang="ja-JP" altLang="ja-JP" sz="1100">
              <a:solidFill>
                <a:schemeClr val="dk1"/>
              </a:solidFill>
              <a:effectLst/>
              <a:latin typeface="+mn-lt"/>
              <a:ea typeface="+mn-ea"/>
              <a:cs typeface="+mn-cs"/>
            </a:rPr>
            <a:t>一般会計では、数年来続いてきた大型事業に係る多額の借入が続いたため、地方債現在高が増額傾向にある一方、公営企業会計では、新規借入の抑制や償還完了に伴い、その財源とする公営企業等繰入見込額は減少傾向であ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充当可能財源の大半は、財政調整基金やその他特定目的基金が占めており、大型事業に係る取崩により減少してきたが、中学校建設事業の完了により平成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は上昇に転じ</a:t>
          </a:r>
          <a:r>
            <a:rPr kumimoji="1" lang="ja-JP" altLang="en-US" sz="1100">
              <a:solidFill>
                <a:schemeClr val="dk1"/>
              </a:solidFill>
              <a:effectLst/>
              <a:latin typeface="+mn-lt"/>
              <a:ea typeface="+mn-ea"/>
              <a:cs typeface="+mn-cs"/>
            </a:rPr>
            <a:t>、横這いとなっているが</a:t>
          </a:r>
          <a:r>
            <a:rPr kumimoji="1" lang="ja-JP" altLang="ja-JP" sz="1100">
              <a:solidFill>
                <a:schemeClr val="dk1"/>
              </a:solidFill>
              <a:effectLst/>
              <a:latin typeface="+mn-lt"/>
              <a:ea typeface="+mn-ea"/>
              <a:cs typeface="+mn-cs"/>
            </a:rPr>
            <a:t>、庁舎改築周辺整備事業基金の積立も開始されたため、今後も各基金に沿った積立と取崩を計画的に実施していく。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長野県軽井沢町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数年来続いてきた大型事業の財源とするための基金取崩額が積立額に比して大きくなったため、実質単年度収支がマイナス数値となった。財政調整基金残高も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大型事業着手前と比較して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減少しており、大型公共施設建設事業が終了し、今後は改善方向に向かうと考えられるものの、都市基盤及び公共施設の維持管理・老朽化対策また、庁舎改築にも財源を必要とする見込みであ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り計画的に積み立てを行った結果増加している。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地方債残高とのバランスも考慮しつつ基金積立に努め、実質単年度収支の改善に努める。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・庁舎改築周辺整備事業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・下水道建設工事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・さわやか軽井沢ふるさと基金（ふるさと納税）</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・芸術・文化振興基金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・町民福祉施設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事業を行うための自主財源を確保するため、今後予定されている庁舎改築、下水道事業発生する大型事業を控えて、計画的に基金を積み立てたことによる増加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あくまでも使用目的が定められた性質の基金であるため、基金取り崩しに関しても適正事業の精査が求められる。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特に庁舎改築周辺整備事業については平成３６年度まで、１０年間で毎年３億円程度積み立てを行っていく。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大型事業の財源とするため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しを行ってきた財政調整基金を、大型工事開始前の水準まで戻すことを目標に、積み立てを行った。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大型公共施設建設事業が終了し、今後は改善方向に向かうと考えられる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都市基盤及び公共施設の維持管理・老朽化対策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財源を必要とする見込みであ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るため、大型事業の少ない年度に計画的に積み立てを行うことが重要である。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浅間山南麓に位置する町である特性上、大規模な噴火災害に備えてハザードマップの見直しを行い、噴火による火砕流や融雪型火山泥流の被害状況を想定しつつ、大規模災害が起きた際には災害対策費に充てるための財政調整基金を少しでも多く備える必要があ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近年異常気象がもたらす自然災害</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等も考慮し計画的に基金積み立てを行っていく。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決算剰余金の積み立てを行ったことによる増加。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地方債の償還計画に合わせ、計画的に積み立てを行っていく。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19,788
156.03
14,476,949
13,573,762
676,502
8,822,986
3,817,750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当町の財政力指数は類似単体を大きく上回ってはいるが、これは普通交付税の算定による数値であり、基準財政収入額は１万５千戸を超える別荘の固定資産税等を含んで算定され、基準財政需要額は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9093</a:t>
          </a:r>
          <a:r>
            <a:rPr kumimoji="1" lang="ja-JP" altLang="ja-JP" sz="1100">
              <a:solidFill>
                <a:schemeClr val="dk1"/>
              </a:solidFill>
              <a:effectLst/>
              <a:latin typeface="+mn-lt"/>
              <a:ea typeface="+mn-ea"/>
              <a:cs typeface="+mn-cs"/>
            </a:rPr>
            <a:t>人の国勢調査人口で算定された数値によるものである。実際には保健休養地として、別荘所有者・常住者及び観光客等を対象とした各種事業を実施していることから、財政力指数の数字とは逆に厳しい財政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87993</xdr:rowOff>
    </xdr:from>
    <xdr:to>
      <xdr:col>23</xdr:col>
      <xdr:colOff>133350</xdr:colOff>
      <xdr:row>35</xdr:row>
      <xdr:rowOff>99483</xdr:rowOff>
    </xdr:to>
    <xdr:cxnSp macro="">
      <xdr:nvCxnSpPr>
        <xdr:cNvPr id="70" name="直線コネクタ 69"/>
        <xdr:cNvCxnSpPr/>
      </xdr:nvCxnSpPr>
      <xdr:spPr>
        <a:xfrm flipV="1">
          <a:off x="4114800" y="60887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99483</xdr:rowOff>
    </xdr:from>
    <xdr:to>
      <xdr:col>19</xdr:col>
      <xdr:colOff>133350</xdr:colOff>
      <xdr:row>35</xdr:row>
      <xdr:rowOff>133955</xdr:rowOff>
    </xdr:to>
    <xdr:cxnSp macro="">
      <xdr:nvCxnSpPr>
        <xdr:cNvPr id="73" name="直線コネクタ 72"/>
        <xdr:cNvCxnSpPr/>
      </xdr:nvCxnSpPr>
      <xdr:spPr>
        <a:xfrm flipV="1">
          <a:off x="3225800" y="61002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133955</xdr:rowOff>
    </xdr:from>
    <xdr:to>
      <xdr:col>15</xdr:col>
      <xdr:colOff>82550</xdr:colOff>
      <xdr:row>35</xdr:row>
      <xdr:rowOff>133955</xdr:rowOff>
    </xdr:to>
    <xdr:cxnSp macro="">
      <xdr:nvCxnSpPr>
        <xdr:cNvPr id="76" name="直線コネクタ 75"/>
        <xdr:cNvCxnSpPr/>
      </xdr:nvCxnSpPr>
      <xdr:spPr>
        <a:xfrm>
          <a:off x="2336800" y="6134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133955</xdr:rowOff>
    </xdr:from>
    <xdr:to>
      <xdr:col>11</xdr:col>
      <xdr:colOff>31750</xdr:colOff>
      <xdr:row>35</xdr:row>
      <xdr:rowOff>133955</xdr:rowOff>
    </xdr:to>
    <xdr:cxnSp macro="">
      <xdr:nvCxnSpPr>
        <xdr:cNvPr id="79" name="直線コネクタ 78"/>
        <xdr:cNvCxnSpPr/>
      </xdr:nvCxnSpPr>
      <xdr:spPr>
        <a:xfrm>
          <a:off x="1447800" y="6134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37193</xdr:rowOff>
    </xdr:from>
    <xdr:to>
      <xdr:col>23</xdr:col>
      <xdr:colOff>184150</xdr:colOff>
      <xdr:row>35</xdr:row>
      <xdr:rowOff>138793</xdr:rowOff>
    </xdr:to>
    <xdr:sp macro="" textlink="">
      <xdr:nvSpPr>
        <xdr:cNvPr id="89" name="楕円 88"/>
        <xdr:cNvSpPr/>
      </xdr:nvSpPr>
      <xdr:spPr>
        <a:xfrm>
          <a:off x="49022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129920</xdr:rowOff>
    </xdr:from>
    <xdr:ext cx="762000" cy="259045"/>
    <xdr:sp macro="" textlink="">
      <xdr:nvSpPr>
        <xdr:cNvPr id="90" name="財政力該当値テキスト"/>
        <xdr:cNvSpPr txBox="1"/>
      </xdr:nvSpPr>
      <xdr:spPr>
        <a:xfrm>
          <a:off x="5041900" y="59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48683</xdr:rowOff>
    </xdr:from>
    <xdr:to>
      <xdr:col>19</xdr:col>
      <xdr:colOff>184150</xdr:colOff>
      <xdr:row>35</xdr:row>
      <xdr:rowOff>150283</xdr:rowOff>
    </xdr:to>
    <xdr:sp macro="" textlink="">
      <xdr:nvSpPr>
        <xdr:cNvPr id="91" name="楕円 90"/>
        <xdr:cNvSpPr/>
      </xdr:nvSpPr>
      <xdr:spPr>
        <a:xfrm>
          <a:off x="4064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160460</xdr:rowOff>
    </xdr:from>
    <xdr:ext cx="736600" cy="259045"/>
    <xdr:sp macro="" textlink="">
      <xdr:nvSpPr>
        <xdr:cNvPr id="92" name="テキスト ボックス 91"/>
        <xdr:cNvSpPr txBox="1"/>
      </xdr:nvSpPr>
      <xdr:spPr>
        <a:xfrm>
          <a:off x="3733800" y="58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83155</xdr:rowOff>
    </xdr:from>
    <xdr:to>
      <xdr:col>15</xdr:col>
      <xdr:colOff>133350</xdr:colOff>
      <xdr:row>36</xdr:row>
      <xdr:rowOff>13305</xdr:rowOff>
    </xdr:to>
    <xdr:sp macro="" textlink="">
      <xdr:nvSpPr>
        <xdr:cNvPr id="93" name="楕円 92"/>
        <xdr:cNvSpPr/>
      </xdr:nvSpPr>
      <xdr:spPr>
        <a:xfrm>
          <a:off x="3175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23482</xdr:rowOff>
    </xdr:from>
    <xdr:ext cx="762000" cy="259045"/>
    <xdr:sp macro="" textlink="">
      <xdr:nvSpPr>
        <xdr:cNvPr id="94" name="テキスト ボックス 93"/>
        <xdr:cNvSpPr txBox="1"/>
      </xdr:nvSpPr>
      <xdr:spPr>
        <a:xfrm>
          <a:off x="2844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83155</xdr:rowOff>
    </xdr:from>
    <xdr:to>
      <xdr:col>11</xdr:col>
      <xdr:colOff>82550</xdr:colOff>
      <xdr:row>36</xdr:row>
      <xdr:rowOff>13305</xdr:rowOff>
    </xdr:to>
    <xdr:sp macro="" textlink="">
      <xdr:nvSpPr>
        <xdr:cNvPr id="95" name="楕円 94"/>
        <xdr:cNvSpPr/>
      </xdr:nvSpPr>
      <xdr:spPr>
        <a:xfrm>
          <a:off x="2286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23482</xdr:rowOff>
    </xdr:from>
    <xdr:ext cx="762000" cy="259045"/>
    <xdr:sp macro="" textlink="">
      <xdr:nvSpPr>
        <xdr:cNvPr id="96" name="テキスト ボックス 95"/>
        <xdr:cNvSpPr txBox="1"/>
      </xdr:nvSpPr>
      <xdr:spPr>
        <a:xfrm>
          <a:off x="1955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83155</xdr:rowOff>
    </xdr:from>
    <xdr:to>
      <xdr:col>7</xdr:col>
      <xdr:colOff>31750</xdr:colOff>
      <xdr:row>36</xdr:row>
      <xdr:rowOff>13305</xdr:rowOff>
    </xdr:to>
    <xdr:sp macro="" textlink="">
      <xdr:nvSpPr>
        <xdr:cNvPr id="97" name="楕円 96"/>
        <xdr:cNvSpPr/>
      </xdr:nvSpPr>
      <xdr:spPr>
        <a:xfrm>
          <a:off x="1397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23482</xdr:rowOff>
    </xdr:from>
    <xdr:ext cx="762000" cy="259045"/>
    <xdr:sp macro="" textlink="">
      <xdr:nvSpPr>
        <xdr:cNvPr id="98" name="テキスト ボックス 97"/>
        <xdr:cNvSpPr txBox="1"/>
      </xdr:nvSpPr>
      <xdr:spPr>
        <a:xfrm>
          <a:off x="1066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人件費については定数管理等による抑制、人件費から委託へのシフト等により減少傾向にはあるが、事務の電子化に伴う</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機器の更新等により物件費は増加傾向である。</a:t>
          </a:r>
          <a:endParaRPr lang="ja-JP" altLang="ja-JP" sz="1400">
            <a:effectLst/>
          </a:endParaRPr>
        </a:p>
        <a:p>
          <a:r>
            <a:rPr kumimoji="1" lang="ja-JP" altLang="ja-JP" sz="1100">
              <a:solidFill>
                <a:schemeClr val="dk1"/>
              </a:solidFill>
              <a:effectLst/>
              <a:latin typeface="+mn-lt"/>
              <a:ea typeface="+mn-ea"/>
              <a:cs typeface="+mn-cs"/>
            </a:rPr>
            <a:t>公債費については、大型事業に係る起債償還が始まっているため、当分の間高い数値で推移する見込みである。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75293</xdr:rowOff>
    </xdr:from>
    <xdr:to>
      <xdr:col>23</xdr:col>
      <xdr:colOff>133350</xdr:colOff>
      <xdr:row>58</xdr:row>
      <xdr:rowOff>85634</xdr:rowOff>
    </xdr:to>
    <xdr:cxnSp macro="">
      <xdr:nvCxnSpPr>
        <xdr:cNvPr id="135" name="直線コネクタ 134"/>
        <xdr:cNvCxnSpPr/>
      </xdr:nvCxnSpPr>
      <xdr:spPr>
        <a:xfrm flipV="1">
          <a:off x="4114800" y="1001939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167459</xdr:rowOff>
    </xdr:from>
    <xdr:to>
      <xdr:col>19</xdr:col>
      <xdr:colOff>133350</xdr:colOff>
      <xdr:row>58</xdr:row>
      <xdr:rowOff>85634</xdr:rowOff>
    </xdr:to>
    <xdr:cxnSp macro="">
      <xdr:nvCxnSpPr>
        <xdr:cNvPr id="138" name="直線コネクタ 137"/>
        <xdr:cNvCxnSpPr/>
      </xdr:nvCxnSpPr>
      <xdr:spPr>
        <a:xfrm>
          <a:off x="3225800" y="994010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164012</xdr:rowOff>
    </xdr:from>
    <xdr:to>
      <xdr:col>15</xdr:col>
      <xdr:colOff>82550</xdr:colOff>
      <xdr:row>57</xdr:row>
      <xdr:rowOff>167459</xdr:rowOff>
    </xdr:to>
    <xdr:cxnSp macro="">
      <xdr:nvCxnSpPr>
        <xdr:cNvPr id="141" name="直線コネクタ 140"/>
        <xdr:cNvCxnSpPr/>
      </xdr:nvCxnSpPr>
      <xdr:spPr>
        <a:xfrm>
          <a:off x="2336800" y="99366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164012</xdr:rowOff>
    </xdr:from>
    <xdr:to>
      <xdr:col>11</xdr:col>
      <xdr:colOff>31750</xdr:colOff>
      <xdr:row>58</xdr:row>
      <xdr:rowOff>68399</xdr:rowOff>
    </xdr:to>
    <xdr:cxnSp macro="">
      <xdr:nvCxnSpPr>
        <xdr:cNvPr id="144" name="直線コネクタ 143"/>
        <xdr:cNvCxnSpPr/>
      </xdr:nvCxnSpPr>
      <xdr:spPr>
        <a:xfrm flipV="1">
          <a:off x="1447800" y="993666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24493</xdr:rowOff>
    </xdr:from>
    <xdr:to>
      <xdr:col>23</xdr:col>
      <xdr:colOff>184150</xdr:colOff>
      <xdr:row>58</xdr:row>
      <xdr:rowOff>126093</xdr:rowOff>
    </xdr:to>
    <xdr:sp macro="" textlink="">
      <xdr:nvSpPr>
        <xdr:cNvPr id="154" name="楕円 153"/>
        <xdr:cNvSpPr/>
      </xdr:nvSpPr>
      <xdr:spPr>
        <a:xfrm>
          <a:off x="49022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117220</xdr:rowOff>
    </xdr:from>
    <xdr:ext cx="762000" cy="259045"/>
    <xdr:sp macro="" textlink="">
      <xdr:nvSpPr>
        <xdr:cNvPr id="155" name="財政構造の弾力性該当値テキスト"/>
        <xdr:cNvSpPr txBox="1"/>
      </xdr:nvSpPr>
      <xdr:spPr>
        <a:xfrm>
          <a:off x="5041900" y="988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34834</xdr:rowOff>
    </xdr:from>
    <xdr:to>
      <xdr:col>19</xdr:col>
      <xdr:colOff>184150</xdr:colOff>
      <xdr:row>58</xdr:row>
      <xdr:rowOff>136434</xdr:rowOff>
    </xdr:to>
    <xdr:sp macro="" textlink="">
      <xdr:nvSpPr>
        <xdr:cNvPr id="156" name="楕円 155"/>
        <xdr:cNvSpPr/>
      </xdr:nvSpPr>
      <xdr:spPr>
        <a:xfrm>
          <a:off x="4064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146611</xdr:rowOff>
    </xdr:from>
    <xdr:ext cx="736600" cy="259045"/>
    <xdr:sp macro="" textlink="">
      <xdr:nvSpPr>
        <xdr:cNvPr id="157" name="テキスト ボックス 156"/>
        <xdr:cNvSpPr txBox="1"/>
      </xdr:nvSpPr>
      <xdr:spPr>
        <a:xfrm>
          <a:off x="3733800" y="974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116659</xdr:rowOff>
    </xdr:from>
    <xdr:to>
      <xdr:col>15</xdr:col>
      <xdr:colOff>133350</xdr:colOff>
      <xdr:row>58</xdr:row>
      <xdr:rowOff>46809</xdr:rowOff>
    </xdr:to>
    <xdr:sp macro="" textlink="">
      <xdr:nvSpPr>
        <xdr:cNvPr id="158" name="楕円 157"/>
        <xdr:cNvSpPr/>
      </xdr:nvSpPr>
      <xdr:spPr>
        <a:xfrm>
          <a:off x="3175000" y="98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56986</xdr:rowOff>
    </xdr:from>
    <xdr:ext cx="762000" cy="259045"/>
    <xdr:sp macro="" textlink="">
      <xdr:nvSpPr>
        <xdr:cNvPr id="159" name="テキスト ボックス 158"/>
        <xdr:cNvSpPr txBox="1"/>
      </xdr:nvSpPr>
      <xdr:spPr>
        <a:xfrm>
          <a:off x="2844800" y="965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113212</xdr:rowOff>
    </xdr:from>
    <xdr:to>
      <xdr:col>11</xdr:col>
      <xdr:colOff>82550</xdr:colOff>
      <xdr:row>58</xdr:row>
      <xdr:rowOff>43362</xdr:rowOff>
    </xdr:to>
    <xdr:sp macro="" textlink="">
      <xdr:nvSpPr>
        <xdr:cNvPr id="160" name="楕円 159"/>
        <xdr:cNvSpPr/>
      </xdr:nvSpPr>
      <xdr:spPr>
        <a:xfrm>
          <a:off x="2286000" y="98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53539</xdr:rowOff>
    </xdr:from>
    <xdr:ext cx="762000" cy="259045"/>
    <xdr:sp macro="" textlink="">
      <xdr:nvSpPr>
        <xdr:cNvPr id="161" name="テキスト ボックス 160"/>
        <xdr:cNvSpPr txBox="1"/>
      </xdr:nvSpPr>
      <xdr:spPr>
        <a:xfrm>
          <a:off x="1955800" y="965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17599</xdr:rowOff>
    </xdr:from>
    <xdr:to>
      <xdr:col>7</xdr:col>
      <xdr:colOff>31750</xdr:colOff>
      <xdr:row>58</xdr:row>
      <xdr:rowOff>119199</xdr:rowOff>
    </xdr:to>
    <xdr:sp macro="" textlink="">
      <xdr:nvSpPr>
        <xdr:cNvPr id="162" name="楕円 161"/>
        <xdr:cNvSpPr/>
      </xdr:nvSpPr>
      <xdr:spPr>
        <a:xfrm>
          <a:off x="1397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129376</xdr:rowOff>
    </xdr:from>
    <xdr:ext cx="762000" cy="259045"/>
    <xdr:sp macro="" textlink="">
      <xdr:nvSpPr>
        <xdr:cNvPr id="163" name="テキスト ボックス 162"/>
        <xdr:cNvSpPr txBox="1"/>
      </xdr:nvSpPr>
      <xdr:spPr>
        <a:xfrm>
          <a:off x="1066800" y="97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類似団体を上回っているのは、保健休養地として年間</a:t>
          </a:r>
          <a:r>
            <a:rPr kumimoji="1" lang="en-US" altLang="ja-JP" sz="1100">
              <a:solidFill>
                <a:schemeClr val="dk1"/>
              </a:solidFill>
              <a:effectLst/>
              <a:latin typeface="+mn-lt"/>
              <a:ea typeface="+mn-ea"/>
              <a:cs typeface="+mn-cs"/>
            </a:rPr>
            <a:t>840</a:t>
          </a:r>
          <a:r>
            <a:rPr kumimoji="1" lang="ja-JP" altLang="ja-JP" sz="1100">
              <a:solidFill>
                <a:schemeClr val="dk1"/>
              </a:solidFill>
              <a:effectLst/>
              <a:latin typeface="+mn-lt"/>
              <a:ea typeface="+mn-ea"/>
              <a:cs typeface="+mn-cs"/>
            </a:rPr>
            <a:t>万人の観光客や別荘滞在者に対する行政需要を基因とする部分が大である。</a:t>
          </a:r>
          <a:endParaRPr lang="ja-JP" altLang="ja-JP" sz="1400">
            <a:effectLst/>
          </a:endParaRPr>
        </a:p>
        <a:p>
          <a:r>
            <a:rPr kumimoji="1" lang="ja-JP" altLang="ja-JP" sz="1100">
              <a:solidFill>
                <a:schemeClr val="dk1"/>
              </a:solidFill>
              <a:effectLst/>
              <a:latin typeface="+mn-lt"/>
              <a:ea typeface="+mn-ea"/>
              <a:cs typeface="+mn-cs"/>
            </a:rPr>
            <a:t>人件費は定員適正化計画に基づいた管理により抑制を図っている。物件費については、指定管理料や</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機器の維持管理費の増加が見込まれるが、指定管理制度の効果をより発現させるための検証実施や事務の効率化の徹底など、経費節減に努める。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86020</xdr:rowOff>
    </xdr:from>
    <xdr:to>
      <xdr:col>23</xdr:col>
      <xdr:colOff>133350</xdr:colOff>
      <xdr:row>84</xdr:row>
      <xdr:rowOff>103350</xdr:rowOff>
    </xdr:to>
    <xdr:cxnSp macro="">
      <xdr:nvCxnSpPr>
        <xdr:cNvPr id="196" name="直線コネクタ 195"/>
        <xdr:cNvCxnSpPr/>
      </xdr:nvCxnSpPr>
      <xdr:spPr>
        <a:xfrm>
          <a:off x="4114800" y="14487820"/>
          <a:ext cx="8382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77845</xdr:rowOff>
    </xdr:from>
    <xdr:to>
      <xdr:col>19</xdr:col>
      <xdr:colOff>133350</xdr:colOff>
      <xdr:row>84</xdr:row>
      <xdr:rowOff>86020</xdr:rowOff>
    </xdr:to>
    <xdr:cxnSp macro="">
      <xdr:nvCxnSpPr>
        <xdr:cNvPr id="199" name="直線コネクタ 198"/>
        <xdr:cNvCxnSpPr/>
      </xdr:nvCxnSpPr>
      <xdr:spPr>
        <a:xfrm>
          <a:off x="3225800" y="14479645"/>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38238</xdr:rowOff>
    </xdr:from>
    <xdr:to>
      <xdr:col>15</xdr:col>
      <xdr:colOff>82550</xdr:colOff>
      <xdr:row>84</xdr:row>
      <xdr:rowOff>77845</xdr:rowOff>
    </xdr:to>
    <xdr:cxnSp macro="">
      <xdr:nvCxnSpPr>
        <xdr:cNvPr id="202" name="直線コネクタ 201"/>
        <xdr:cNvCxnSpPr/>
      </xdr:nvCxnSpPr>
      <xdr:spPr>
        <a:xfrm>
          <a:off x="2336800" y="14440038"/>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20560</xdr:rowOff>
    </xdr:from>
    <xdr:to>
      <xdr:col>11</xdr:col>
      <xdr:colOff>31750</xdr:colOff>
      <xdr:row>84</xdr:row>
      <xdr:rowOff>38238</xdr:rowOff>
    </xdr:to>
    <xdr:cxnSp macro="">
      <xdr:nvCxnSpPr>
        <xdr:cNvPr id="205" name="直線コネクタ 204"/>
        <xdr:cNvCxnSpPr/>
      </xdr:nvCxnSpPr>
      <xdr:spPr>
        <a:xfrm>
          <a:off x="1447800" y="14422360"/>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52550</xdr:rowOff>
    </xdr:from>
    <xdr:to>
      <xdr:col>23</xdr:col>
      <xdr:colOff>184150</xdr:colOff>
      <xdr:row>84</xdr:row>
      <xdr:rowOff>154150</xdr:rowOff>
    </xdr:to>
    <xdr:sp macro="" textlink="">
      <xdr:nvSpPr>
        <xdr:cNvPr id="215" name="楕円 214"/>
        <xdr:cNvSpPr/>
      </xdr:nvSpPr>
      <xdr:spPr>
        <a:xfrm>
          <a:off x="4902200" y="1445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24627</xdr:rowOff>
    </xdr:from>
    <xdr:ext cx="762000" cy="259045"/>
    <xdr:sp macro="" textlink="">
      <xdr:nvSpPr>
        <xdr:cNvPr id="216" name="人件費・物件費等の状況該当値テキスト"/>
        <xdr:cNvSpPr txBox="1"/>
      </xdr:nvSpPr>
      <xdr:spPr>
        <a:xfrm>
          <a:off x="5041900" y="1442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35220</xdr:rowOff>
    </xdr:from>
    <xdr:to>
      <xdr:col>19</xdr:col>
      <xdr:colOff>184150</xdr:colOff>
      <xdr:row>84</xdr:row>
      <xdr:rowOff>136820</xdr:rowOff>
    </xdr:to>
    <xdr:sp macro="" textlink="">
      <xdr:nvSpPr>
        <xdr:cNvPr id="217" name="楕円 216"/>
        <xdr:cNvSpPr/>
      </xdr:nvSpPr>
      <xdr:spPr>
        <a:xfrm>
          <a:off x="4064000" y="144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121597</xdr:rowOff>
    </xdr:from>
    <xdr:ext cx="736600" cy="259045"/>
    <xdr:sp macro="" textlink="">
      <xdr:nvSpPr>
        <xdr:cNvPr id="218" name="テキスト ボックス 217"/>
        <xdr:cNvSpPr txBox="1"/>
      </xdr:nvSpPr>
      <xdr:spPr>
        <a:xfrm>
          <a:off x="3733800" y="145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27045</xdr:rowOff>
    </xdr:from>
    <xdr:to>
      <xdr:col>15</xdr:col>
      <xdr:colOff>133350</xdr:colOff>
      <xdr:row>84</xdr:row>
      <xdr:rowOff>128645</xdr:rowOff>
    </xdr:to>
    <xdr:sp macro="" textlink="">
      <xdr:nvSpPr>
        <xdr:cNvPr id="219" name="楕円 218"/>
        <xdr:cNvSpPr/>
      </xdr:nvSpPr>
      <xdr:spPr>
        <a:xfrm>
          <a:off x="3175000" y="144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113422</xdr:rowOff>
    </xdr:from>
    <xdr:ext cx="762000" cy="259045"/>
    <xdr:sp macro="" textlink="">
      <xdr:nvSpPr>
        <xdr:cNvPr id="220" name="テキスト ボックス 219"/>
        <xdr:cNvSpPr txBox="1"/>
      </xdr:nvSpPr>
      <xdr:spPr>
        <a:xfrm>
          <a:off x="2844800" y="1451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158888</xdr:rowOff>
    </xdr:from>
    <xdr:to>
      <xdr:col>11</xdr:col>
      <xdr:colOff>82550</xdr:colOff>
      <xdr:row>84</xdr:row>
      <xdr:rowOff>89038</xdr:rowOff>
    </xdr:to>
    <xdr:sp macro="" textlink="">
      <xdr:nvSpPr>
        <xdr:cNvPr id="221" name="楕円 220"/>
        <xdr:cNvSpPr/>
      </xdr:nvSpPr>
      <xdr:spPr>
        <a:xfrm>
          <a:off x="2286000" y="1438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73815</xdr:rowOff>
    </xdr:from>
    <xdr:ext cx="762000" cy="259045"/>
    <xdr:sp macro="" textlink="">
      <xdr:nvSpPr>
        <xdr:cNvPr id="222" name="テキスト ボックス 221"/>
        <xdr:cNvSpPr txBox="1"/>
      </xdr:nvSpPr>
      <xdr:spPr>
        <a:xfrm>
          <a:off x="1955800" y="1447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141210</xdr:rowOff>
    </xdr:from>
    <xdr:to>
      <xdr:col>7</xdr:col>
      <xdr:colOff>31750</xdr:colOff>
      <xdr:row>84</xdr:row>
      <xdr:rowOff>71360</xdr:rowOff>
    </xdr:to>
    <xdr:sp macro="" textlink="">
      <xdr:nvSpPr>
        <xdr:cNvPr id="223" name="楕円 222"/>
        <xdr:cNvSpPr/>
      </xdr:nvSpPr>
      <xdr:spPr>
        <a:xfrm>
          <a:off x="1397000" y="143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56137</xdr:rowOff>
    </xdr:from>
    <xdr:ext cx="762000" cy="259045"/>
    <xdr:sp macro="" textlink="">
      <xdr:nvSpPr>
        <xdr:cNvPr id="224" name="テキスト ボックス 223"/>
        <xdr:cNvSpPr txBox="1"/>
      </xdr:nvSpPr>
      <xdr:spPr>
        <a:xfrm>
          <a:off x="1066800" y="1445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類似団体平均値と同程度となっているが、今後も時代の流れに即した人員の適正化を図り、特殊能力や職責に応じた職給制度の取組を進めていく。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22073</xdr:rowOff>
    </xdr:to>
    <xdr:cxnSp macro="">
      <xdr:nvCxnSpPr>
        <xdr:cNvPr id="260" name="直線コネクタ 259"/>
        <xdr:cNvCxnSpPr/>
      </xdr:nvCxnSpPr>
      <xdr:spPr>
        <a:xfrm>
          <a:off x="16179800" y="14938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79527</xdr:rowOff>
    </xdr:to>
    <xdr:cxnSp macro="">
      <xdr:nvCxnSpPr>
        <xdr:cNvPr id="263" name="直線コネクタ 262"/>
        <xdr:cNvCxnSpPr/>
      </xdr:nvCxnSpPr>
      <xdr:spPr>
        <a:xfrm flipV="1">
          <a:off x="15290800" y="149382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87</xdr:row>
      <xdr:rowOff>79527</xdr:rowOff>
    </xdr:to>
    <xdr:cxnSp macro="">
      <xdr:nvCxnSpPr>
        <xdr:cNvPr id="266" name="直線コネクタ 265"/>
        <xdr:cNvCxnSpPr/>
      </xdr:nvCxnSpPr>
      <xdr:spPr>
        <a:xfrm>
          <a:off x="14401800" y="148577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55638</xdr:rowOff>
    </xdr:from>
    <xdr:to>
      <xdr:col>68</xdr:col>
      <xdr:colOff>152400</xdr:colOff>
      <xdr:row>86</xdr:row>
      <xdr:rowOff>113091</xdr:rowOff>
    </xdr:to>
    <xdr:cxnSp macro="">
      <xdr:nvCxnSpPr>
        <xdr:cNvPr id="269" name="直線コネクタ 268"/>
        <xdr:cNvCxnSpPr/>
      </xdr:nvCxnSpPr>
      <xdr:spPr>
        <a:xfrm>
          <a:off x="13512800" y="148003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9" name="楕円 278"/>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80" name="給与水準   （国との比較）該当値テキスト"/>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81" name="楕円 280"/>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2" name="テキスト ボックス 281"/>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3" name="楕円 282"/>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4" name="テキスト ボックス 283"/>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5" name="楕円 284"/>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6" name="テキスト ボックス 285"/>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87" name="楕円 286"/>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88" name="テキスト ボックス 287"/>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保健休養地としての特殊事情により、夏期の滞在人口が冬</a:t>
          </a:r>
          <a:r>
            <a:rPr kumimoji="1" lang="ja-JP" altLang="en-US" sz="1100">
              <a:solidFill>
                <a:schemeClr val="dk1"/>
              </a:solidFill>
              <a:effectLst/>
              <a:latin typeface="+mn-lt"/>
              <a:ea typeface="+mn-ea"/>
              <a:cs typeface="+mn-cs"/>
            </a:rPr>
            <a:t>期の</a:t>
          </a:r>
          <a:r>
            <a:rPr kumimoji="1" lang="ja-JP" altLang="ja-JP" sz="1100">
              <a:solidFill>
                <a:schemeClr val="dk1"/>
              </a:solidFill>
              <a:effectLst/>
              <a:latin typeface="+mn-lt"/>
              <a:ea typeface="+mn-ea"/>
              <a:cs typeface="+mn-cs"/>
            </a:rPr>
            <a:t>滞在人口と比較して数倍にもなることから、年間を通して行政需要に対応する必要があり、類似団体を上回っている。退職補充については、業務委託や臨時的な任用により技能職員を抑制してきたが、少子高齢化へ向けた子育て・介護の環境整備のための人員配置による増加の可能性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42817</xdr:rowOff>
    </xdr:from>
    <xdr:to>
      <xdr:col>81</xdr:col>
      <xdr:colOff>44450</xdr:colOff>
      <xdr:row>64</xdr:row>
      <xdr:rowOff>42817</xdr:rowOff>
    </xdr:to>
    <xdr:cxnSp macro="">
      <xdr:nvCxnSpPr>
        <xdr:cNvPr id="325" name="直線コネクタ 324"/>
        <xdr:cNvCxnSpPr/>
      </xdr:nvCxnSpPr>
      <xdr:spPr>
        <a:xfrm>
          <a:off x="16179800" y="110156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33625</xdr:rowOff>
    </xdr:from>
    <xdr:to>
      <xdr:col>77</xdr:col>
      <xdr:colOff>44450</xdr:colOff>
      <xdr:row>64</xdr:row>
      <xdr:rowOff>42817</xdr:rowOff>
    </xdr:to>
    <xdr:cxnSp macro="">
      <xdr:nvCxnSpPr>
        <xdr:cNvPr id="328" name="直線コネクタ 327"/>
        <xdr:cNvCxnSpPr/>
      </xdr:nvCxnSpPr>
      <xdr:spPr>
        <a:xfrm>
          <a:off x="15290800" y="1100642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33625</xdr:rowOff>
    </xdr:from>
    <xdr:to>
      <xdr:col>72</xdr:col>
      <xdr:colOff>203200</xdr:colOff>
      <xdr:row>64</xdr:row>
      <xdr:rowOff>37072</xdr:rowOff>
    </xdr:to>
    <xdr:cxnSp macro="">
      <xdr:nvCxnSpPr>
        <xdr:cNvPr id="331" name="直線コネクタ 330"/>
        <xdr:cNvCxnSpPr/>
      </xdr:nvCxnSpPr>
      <xdr:spPr>
        <a:xfrm flipV="1">
          <a:off x="14401800" y="1100642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37072</xdr:rowOff>
    </xdr:from>
    <xdr:to>
      <xdr:col>68</xdr:col>
      <xdr:colOff>152400</xdr:colOff>
      <xdr:row>64</xdr:row>
      <xdr:rowOff>37072</xdr:rowOff>
    </xdr:to>
    <xdr:cxnSp macro="">
      <xdr:nvCxnSpPr>
        <xdr:cNvPr id="334" name="直線コネクタ 333"/>
        <xdr:cNvCxnSpPr/>
      </xdr:nvCxnSpPr>
      <xdr:spPr>
        <a:xfrm>
          <a:off x="13512800" y="11009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163467</xdr:rowOff>
    </xdr:from>
    <xdr:to>
      <xdr:col>81</xdr:col>
      <xdr:colOff>95250</xdr:colOff>
      <xdr:row>64</xdr:row>
      <xdr:rowOff>93617</xdr:rowOff>
    </xdr:to>
    <xdr:sp macro="" textlink="">
      <xdr:nvSpPr>
        <xdr:cNvPr id="344" name="楕円 343"/>
        <xdr:cNvSpPr/>
      </xdr:nvSpPr>
      <xdr:spPr>
        <a:xfrm>
          <a:off x="169672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135544</xdr:rowOff>
    </xdr:from>
    <xdr:ext cx="762000" cy="259045"/>
    <xdr:sp macro="" textlink="">
      <xdr:nvSpPr>
        <xdr:cNvPr id="345" name="定員管理の状況該当値テキスト"/>
        <xdr:cNvSpPr txBox="1"/>
      </xdr:nvSpPr>
      <xdr:spPr>
        <a:xfrm>
          <a:off x="17106900" y="109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163467</xdr:rowOff>
    </xdr:from>
    <xdr:to>
      <xdr:col>77</xdr:col>
      <xdr:colOff>95250</xdr:colOff>
      <xdr:row>64</xdr:row>
      <xdr:rowOff>93617</xdr:rowOff>
    </xdr:to>
    <xdr:sp macro="" textlink="">
      <xdr:nvSpPr>
        <xdr:cNvPr id="346" name="楕円 345"/>
        <xdr:cNvSpPr/>
      </xdr:nvSpPr>
      <xdr:spPr>
        <a:xfrm>
          <a:off x="16129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78394</xdr:rowOff>
    </xdr:from>
    <xdr:ext cx="736600" cy="259045"/>
    <xdr:sp macro="" textlink="">
      <xdr:nvSpPr>
        <xdr:cNvPr id="347" name="テキスト ボックス 346"/>
        <xdr:cNvSpPr txBox="1"/>
      </xdr:nvSpPr>
      <xdr:spPr>
        <a:xfrm>
          <a:off x="15798800" y="1105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154275</xdr:rowOff>
    </xdr:from>
    <xdr:to>
      <xdr:col>73</xdr:col>
      <xdr:colOff>44450</xdr:colOff>
      <xdr:row>64</xdr:row>
      <xdr:rowOff>84425</xdr:rowOff>
    </xdr:to>
    <xdr:sp macro="" textlink="">
      <xdr:nvSpPr>
        <xdr:cNvPr id="348" name="楕円 347"/>
        <xdr:cNvSpPr/>
      </xdr:nvSpPr>
      <xdr:spPr>
        <a:xfrm>
          <a:off x="15240000" y="109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69202</xdr:rowOff>
    </xdr:from>
    <xdr:ext cx="762000" cy="259045"/>
    <xdr:sp macro="" textlink="">
      <xdr:nvSpPr>
        <xdr:cNvPr id="349" name="テキスト ボックス 348"/>
        <xdr:cNvSpPr txBox="1"/>
      </xdr:nvSpPr>
      <xdr:spPr>
        <a:xfrm>
          <a:off x="14909800" y="1104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157722</xdr:rowOff>
    </xdr:from>
    <xdr:to>
      <xdr:col>68</xdr:col>
      <xdr:colOff>203200</xdr:colOff>
      <xdr:row>64</xdr:row>
      <xdr:rowOff>87872</xdr:rowOff>
    </xdr:to>
    <xdr:sp macro="" textlink="">
      <xdr:nvSpPr>
        <xdr:cNvPr id="350" name="楕円 349"/>
        <xdr:cNvSpPr/>
      </xdr:nvSpPr>
      <xdr:spPr>
        <a:xfrm>
          <a:off x="143510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72649</xdr:rowOff>
    </xdr:from>
    <xdr:ext cx="762000" cy="259045"/>
    <xdr:sp macro="" textlink="">
      <xdr:nvSpPr>
        <xdr:cNvPr id="351" name="テキスト ボックス 350"/>
        <xdr:cNvSpPr txBox="1"/>
      </xdr:nvSpPr>
      <xdr:spPr>
        <a:xfrm>
          <a:off x="14020800" y="110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157722</xdr:rowOff>
    </xdr:from>
    <xdr:to>
      <xdr:col>64</xdr:col>
      <xdr:colOff>152400</xdr:colOff>
      <xdr:row>64</xdr:row>
      <xdr:rowOff>87872</xdr:rowOff>
    </xdr:to>
    <xdr:sp macro="" textlink="">
      <xdr:nvSpPr>
        <xdr:cNvPr id="352" name="楕円 351"/>
        <xdr:cNvSpPr/>
      </xdr:nvSpPr>
      <xdr:spPr>
        <a:xfrm>
          <a:off x="134620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72649</xdr:rowOff>
    </xdr:from>
    <xdr:ext cx="762000" cy="259045"/>
    <xdr:sp macro="" textlink="">
      <xdr:nvSpPr>
        <xdr:cNvPr id="353" name="テキスト ボックス 352"/>
        <xdr:cNvSpPr txBox="1"/>
      </xdr:nvSpPr>
      <xdr:spPr>
        <a:xfrm>
          <a:off x="13131800" y="110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からの起債抑制策と、比率算定上の充当可能財源である標準税収入額が大きいため、類似団体平均を下回っている。数年来つづいてきた、町づくり交付金事業、風越公園整備事業、中学校建設事業等の大型事業に係る地方債借入が続いたため、当面の間多額の公債費を要する見込みである。今後も住民ニーズを的確に把握した事業の実施により、起債借入を抑制しつつ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56197</xdr:rowOff>
    </xdr:from>
    <xdr:to>
      <xdr:col>81</xdr:col>
      <xdr:colOff>44450</xdr:colOff>
      <xdr:row>37</xdr:row>
      <xdr:rowOff>62230</xdr:rowOff>
    </xdr:to>
    <xdr:cxnSp macro="">
      <xdr:nvCxnSpPr>
        <xdr:cNvPr id="383" name="直線コネクタ 382"/>
        <xdr:cNvCxnSpPr/>
      </xdr:nvCxnSpPr>
      <xdr:spPr>
        <a:xfrm>
          <a:off x="16179800" y="639984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56197</xdr:rowOff>
    </xdr:from>
    <xdr:to>
      <xdr:col>77</xdr:col>
      <xdr:colOff>44450</xdr:colOff>
      <xdr:row>37</xdr:row>
      <xdr:rowOff>74295</xdr:rowOff>
    </xdr:to>
    <xdr:cxnSp macro="">
      <xdr:nvCxnSpPr>
        <xdr:cNvPr id="386" name="直線コネクタ 385"/>
        <xdr:cNvCxnSpPr/>
      </xdr:nvCxnSpPr>
      <xdr:spPr>
        <a:xfrm flipV="1">
          <a:off x="15290800" y="639984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74295</xdr:rowOff>
    </xdr:from>
    <xdr:to>
      <xdr:col>72</xdr:col>
      <xdr:colOff>203200</xdr:colOff>
      <xdr:row>37</xdr:row>
      <xdr:rowOff>104458</xdr:rowOff>
    </xdr:to>
    <xdr:cxnSp macro="">
      <xdr:nvCxnSpPr>
        <xdr:cNvPr id="389" name="直線コネクタ 388"/>
        <xdr:cNvCxnSpPr/>
      </xdr:nvCxnSpPr>
      <xdr:spPr>
        <a:xfrm flipV="1">
          <a:off x="14401800" y="641794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86360</xdr:rowOff>
    </xdr:from>
    <xdr:to>
      <xdr:col>68</xdr:col>
      <xdr:colOff>152400</xdr:colOff>
      <xdr:row>37</xdr:row>
      <xdr:rowOff>104458</xdr:rowOff>
    </xdr:to>
    <xdr:cxnSp macro="">
      <xdr:nvCxnSpPr>
        <xdr:cNvPr id="392" name="直線コネクタ 391"/>
        <xdr:cNvCxnSpPr/>
      </xdr:nvCxnSpPr>
      <xdr:spPr>
        <a:xfrm>
          <a:off x="13512800" y="643001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2" name="楕円 401"/>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27957</xdr:rowOff>
    </xdr:from>
    <xdr:ext cx="762000" cy="259045"/>
    <xdr:sp macro="" textlink="">
      <xdr:nvSpPr>
        <xdr:cNvPr id="403" name="公債費負担の状況該当値テキスト"/>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5397</xdr:rowOff>
    </xdr:from>
    <xdr:to>
      <xdr:col>77</xdr:col>
      <xdr:colOff>95250</xdr:colOff>
      <xdr:row>37</xdr:row>
      <xdr:rowOff>106997</xdr:rowOff>
    </xdr:to>
    <xdr:sp macro="" textlink="">
      <xdr:nvSpPr>
        <xdr:cNvPr id="404" name="楕円 403"/>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117174</xdr:rowOff>
    </xdr:from>
    <xdr:ext cx="736600" cy="259045"/>
    <xdr:sp macro="" textlink="">
      <xdr:nvSpPr>
        <xdr:cNvPr id="405" name="テキスト ボックス 404"/>
        <xdr:cNvSpPr txBox="1"/>
      </xdr:nvSpPr>
      <xdr:spPr>
        <a:xfrm>
          <a:off x="15798800" y="611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23495</xdr:rowOff>
    </xdr:from>
    <xdr:to>
      <xdr:col>73</xdr:col>
      <xdr:colOff>44450</xdr:colOff>
      <xdr:row>37</xdr:row>
      <xdr:rowOff>125095</xdr:rowOff>
    </xdr:to>
    <xdr:sp macro="" textlink="">
      <xdr:nvSpPr>
        <xdr:cNvPr id="406" name="楕円 405"/>
        <xdr:cNvSpPr/>
      </xdr:nvSpPr>
      <xdr:spPr>
        <a:xfrm>
          <a:off x="15240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135272</xdr:rowOff>
    </xdr:from>
    <xdr:ext cx="762000" cy="259045"/>
    <xdr:sp macro="" textlink="">
      <xdr:nvSpPr>
        <xdr:cNvPr id="407" name="テキスト ボックス 406"/>
        <xdr:cNvSpPr txBox="1"/>
      </xdr:nvSpPr>
      <xdr:spPr>
        <a:xfrm>
          <a:off x="14909800" y="61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53658</xdr:rowOff>
    </xdr:from>
    <xdr:to>
      <xdr:col>68</xdr:col>
      <xdr:colOff>203200</xdr:colOff>
      <xdr:row>37</xdr:row>
      <xdr:rowOff>155258</xdr:rowOff>
    </xdr:to>
    <xdr:sp macro="" textlink="">
      <xdr:nvSpPr>
        <xdr:cNvPr id="408" name="楕円 407"/>
        <xdr:cNvSpPr/>
      </xdr:nvSpPr>
      <xdr:spPr>
        <a:xfrm>
          <a:off x="14351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165435</xdr:rowOff>
    </xdr:from>
    <xdr:ext cx="762000" cy="259045"/>
    <xdr:sp macro="" textlink="">
      <xdr:nvSpPr>
        <xdr:cNvPr id="409" name="テキスト ボックス 408"/>
        <xdr:cNvSpPr txBox="1"/>
      </xdr:nvSpPr>
      <xdr:spPr>
        <a:xfrm>
          <a:off x="14020800" y="616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35560</xdr:rowOff>
    </xdr:from>
    <xdr:to>
      <xdr:col>64</xdr:col>
      <xdr:colOff>152400</xdr:colOff>
      <xdr:row>37</xdr:row>
      <xdr:rowOff>137160</xdr:rowOff>
    </xdr:to>
    <xdr:sp macro="" textlink="">
      <xdr:nvSpPr>
        <xdr:cNvPr id="410" name="楕円 409"/>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147337</xdr:rowOff>
    </xdr:from>
    <xdr:ext cx="762000" cy="259045"/>
    <xdr:sp macro="" textlink="">
      <xdr:nvSpPr>
        <xdr:cNvPr id="411" name="テキスト ボックス 410"/>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過去からの起債抑制により、財政健全化比率の算定に基づく数値は充当可能財源等が将来負担額を上回っているものの、ここ数年の大型事業に係る新規借入により地方債現在高は増加傾向にあり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財政調整基金の取り崩しも増加し、基金残高が減少している。</a:t>
          </a:r>
          <a:endParaRPr lang="ja-JP" altLang="ja-JP" sz="1400">
            <a:effectLst/>
          </a:endParaRPr>
        </a:p>
        <a:p>
          <a:r>
            <a:rPr kumimoji="1" lang="ja-JP" altLang="ja-JP" sz="1100">
              <a:solidFill>
                <a:schemeClr val="dk1"/>
              </a:solidFill>
              <a:effectLst/>
              <a:latin typeface="+mn-lt"/>
              <a:ea typeface="+mn-ea"/>
              <a:cs typeface="+mn-cs"/>
            </a:rPr>
            <a:t>今後は財源確保の観点からも確実な事業計画を立てたうえで、実施事業の検討を行い、世代間の負担公平等を考慮しつつ起債発行の抑制を図る。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1"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2" name="フローチャート: 判断 441"/>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5" name="フローチャート: 判断 444"/>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6" name="テキスト ボックス 445"/>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7" name="フローチャート: 判断 446"/>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48" name="テキスト ボックス 447"/>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49" name="フローチャート: 判断 448"/>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0" name="テキスト ボックス 449"/>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19,788
156.03
14,476,949
13,573,762
676,502
8,822,986
3,817,750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て下回っているのは、定数管理による退職補充・技術職員の採用抑制、業務の民間委託化による人件費から物件費へのシフト等による効果である。今後は少子高齢化社会に向けた子育て・介護の環境整備や時代の流れに即した事業実施に伴う人員配置により職員数増加の可能性が考えられるが、引き続き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34</xdr:row>
      <xdr:rowOff>142240</xdr:rowOff>
    </xdr:to>
    <xdr:cxnSp macro="">
      <xdr:nvCxnSpPr>
        <xdr:cNvPr id="66" name="直線コネクタ 65"/>
        <xdr:cNvCxnSpPr/>
      </xdr:nvCxnSpPr>
      <xdr:spPr>
        <a:xfrm flipV="1">
          <a:off x="3987800" y="5948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1270</xdr:rowOff>
    </xdr:to>
    <xdr:cxnSp macro="">
      <xdr:nvCxnSpPr>
        <xdr:cNvPr id="69" name="直線コネクタ 68"/>
        <xdr:cNvCxnSpPr/>
      </xdr:nvCxnSpPr>
      <xdr:spPr>
        <a:xfrm flipV="1">
          <a:off x="3098800" y="597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1270</xdr:rowOff>
    </xdr:to>
    <xdr:cxnSp macro="">
      <xdr:nvCxnSpPr>
        <xdr:cNvPr id="72" name="直線コネクタ 71"/>
        <xdr:cNvCxnSpPr/>
      </xdr:nvCxnSpPr>
      <xdr:spPr>
        <a:xfrm>
          <a:off x="2209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100330</xdr:rowOff>
    </xdr:to>
    <xdr:cxnSp macro="">
      <xdr:nvCxnSpPr>
        <xdr:cNvPr id="75" name="直線コネクタ 74"/>
        <xdr:cNvCxnSpPr/>
      </xdr:nvCxnSpPr>
      <xdr:spPr>
        <a:xfrm flipV="1">
          <a:off x="1320800" y="6002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物件費が類似団体平均を上回っているのは。業務の民間委託による人件費から物件費へのシフトによるもの、施設の維持管理や</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機器の更新・管理等に起因するものと考えられる。特に、</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機器に関して、当町は独自システムを構築しており、国の制度改正等によるシステム改修等に関して、その都度多額の費用を要している。今後、汎用的なシステムへの移行等により経費の削減を図る。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8890</xdr:rowOff>
    </xdr:from>
    <xdr:to>
      <xdr:col>82</xdr:col>
      <xdr:colOff>107950</xdr:colOff>
      <xdr:row>19</xdr:row>
      <xdr:rowOff>16510</xdr:rowOff>
    </xdr:to>
    <xdr:cxnSp macro="">
      <xdr:nvCxnSpPr>
        <xdr:cNvPr id="127" name="直線コネクタ 126"/>
        <xdr:cNvCxnSpPr/>
      </xdr:nvCxnSpPr>
      <xdr:spPr>
        <a:xfrm>
          <a:off x="15671800" y="3266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19</xdr:row>
      <xdr:rowOff>8890</xdr:rowOff>
    </xdr:to>
    <xdr:cxnSp macro="">
      <xdr:nvCxnSpPr>
        <xdr:cNvPr id="130" name="直線コネクタ 129"/>
        <xdr:cNvCxnSpPr/>
      </xdr:nvCxnSpPr>
      <xdr:spPr>
        <a:xfrm>
          <a:off x="14782800" y="3190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104140</xdr:rowOff>
    </xdr:to>
    <xdr:cxnSp macro="">
      <xdr:nvCxnSpPr>
        <xdr:cNvPr id="133" name="直線コネクタ 132"/>
        <xdr:cNvCxnSpPr/>
      </xdr:nvCxnSpPr>
      <xdr:spPr>
        <a:xfrm>
          <a:off x="13893800" y="3121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35560</xdr:rowOff>
    </xdr:to>
    <xdr:cxnSp macro="">
      <xdr:nvCxnSpPr>
        <xdr:cNvPr id="136" name="直線コネクタ 135"/>
        <xdr:cNvCxnSpPr/>
      </xdr:nvCxnSpPr>
      <xdr:spPr>
        <a:xfrm>
          <a:off x="13004800" y="3083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6" name="楕円 145"/>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7"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129540</xdr:rowOff>
    </xdr:from>
    <xdr:to>
      <xdr:col>78</xdr:col>
      <xdr:colOff>120650</xdr:colOff>
      <xdr:row>19</xdr:row>
      <xdr:rowOff>59690</xdr:rowOff>
    </xdr:to>
    <xdr:sp macro="" textlink="">
      <xdr:nvSpPr>
        <xdr:cNvPr id="148" name="楕円 147"/>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44467</xdr:rowOff>
    </xdr:from>
    <xdr:ext cx="736600" cy="259045"/>
    <xdr:sp macro="" textlink="">
      <xdr:nvSpPr>
        <xdr:cNvPr id="149" name="テキスト ボックス 148"/>
        <xdr:cNvSpPr txBox="1"/>
      </xdr:nvSpPr>
      <xdr:spPr>
        <a:xfrm>
          <a:off x="15290800" y="330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50" name="楕円 149"/>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51" name="テキスト ボックス 150"/>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4" name="楕円 153"/>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5" name="テキスト ボックス 154"/>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下回ってはいるが増加傾向にある。今後も少子高齢化が進む中、福祉に係る経費の増加が見込まれるが、保健福祉施設木もれ陽の里や風越公園運動施設を活用した健康増進・予防施策を推進し、扶助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84138</xdr:rowOff>
    </xdr:to>
    <xdr:cxnSp macro="">
      <xdr:nvCxnSpPr>
        <xdr:cNvPr id="192" name="直線コネクタ 191"/>
        <xdr:cNvCxnSpPr/>
      </xdr:nvCxnSpPr>
      <xdr:spPr>
        <a:xfrm>
          <a:off x="3987800" y="915670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55563</xdr:rowOff>
    </xdr:from>
    <xdr:to>
      <xdr:col>19</xdr:col>
      <xdr:colOff>187325</xdr:colOff>
      <xdr:row>53</xdr:row>
      <xdr:rowOff>69850</xdr:rowOff>
    </xdr:to>
    <xdr:cxnSp macro="">
      <xdr:nvCxnSpPr>
        <xdr:cNvPr id="195" name="直線コネクタ 194"/>
        <xdr:cNvCxnSpPr/>
      </xdr:nvCxnSpPr>
      <xdr:spPr>
        <a:xfrm>
          <a:off x="3098800" y="91424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41275</xdr:rowOff>
    </xdr:from>
    <xdr:to>
      <xdr:col>15</xdr:col>
      <xdr:colOff>98425</xdr:colOff>
      <xdr:row>53</xdr:row>
      <xdr:rowOff>55563</xdr:rowOff>
    </xdr:to>
    <xdr:cxnSp macro="">
      <xdr:nvCxnSpPr>
        <xdr:cNvPr id="198" name="直線コネクタ 197"/>
        <xdr:cNvCxnSpPr/>
      </xdr:nvCxnSpPr>
      <xdr:spPr>
        <a:xfrm>
          <a:off x="2209800" y="91281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134002</xdr:rowOff>
    </xdr:from>
    <xdr:ext cx="762000" cy="259045"/>
    <xdr:sp macro="" textlink="">
      <xdr:nvSpPr>
        <xdr:cNvPr id="200" name="テキスト ボックス 199"/>
        <xdr:cNvSpPr txBox="1"/>
      </xdr:nvSpPr>
      <xdr:spPr>
        <a:xfrm>
          <a:off x="2717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41275</xdr:rowOff>
    </xdr:from>
    <xdr:to>
      <xdr:col>11</xdr:col>
      <xdr:colOff>9525</xdr:colOff>
      <xdr:row>53</xdr:row>
      <xdr:rowOff>41275</xdr:rowOff>
    </xdr:to>
    <xdr:cxnSp macro="">
      <xdr:nvCxnSpPr>
        <xdr:cNvPr id="201" name="直線コネクタ 200"/>
        <xdr:cNvCxnSpPr/>
      </xdr:nvCxnSpPr>
      <xdr:spPr>
        <a:xfrm>
          <a:off x="1320800" y="9128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3" name="テキスト ボックス 20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05" name="テキスト ボックス 204"/>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33338</xdr:rowOff>
    </xdr:from>
    <xdr:to>
      <xdr:col>24</xdr:col>
      <xdr:colOff>76200</xdr:colOff>
      <xdr:row>53</xdr:row>
      <xdr:rowOff>134938</xdr:rowOff>
    </xdr:to>
    <xdr:sp macro="" textlink="">
      <xdr:nvSpPr>
        <xdr:cNvPr id="211" name="楕円 210"/>
        <xdr:cNvSpPr/>
      </xdr:nvSpPr>
      <xdr:spPr>
        <a:xfrm>
          <a:off x="47752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113365</xdr:rowOff>
    </xdr:from>
    <xdr:ext cx="762000" cy="259045"/>
    <xdr:sp macro="" textlink="">
      <xdr:nvSpPr>
        <xdr:cNvPr id="212" name="扶助費該当値テキスト"/>
        <xdr:cNvSpPr txBox="1"/>
      </xdr:nvSpPr>
      <xdr:spPr>
        <a:xfrm>
          <a:off x="4914900" y="9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3" name="楕円 212"/>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4" name="テキスト ボックス 213"/>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4763</xdr:rowOff>
    </xdr:from>
    <xdr:to>
      <xdr:col>15</xdr:col>
      <xdr:colOff>149225</xdr:colOff>
      <xdr:row>53</xdr:row>
      <xdr:rowOff>106363</xdr:rowOff>
    </xdr:to>
    <xdr:sp macro="" textlink="">
      <xdr:nvSpPr>
        <xdr:cNvPr id="215" name="楕円 214"/>
        <xdr:cNvSpPr/>
      </xdr:nvSpPr>
      <xdr:spPr>
        <a:xfrm>
          <a:off x="3048000" y="90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116540</xdr:rowOff>
    </xdr:from>
    <xdr:ext cx="762000" cy="259045"/>
    <xdr:sp macro="" textlink="">
      <xdr:nvSpPr>
        <xdr:cNvPr id="216" name="テキスト ボックス 215"/>
        <xdr:cNvSpPr txBox="1"/>
      </xdr:nvSpPr>
      <xdr:spPr>
        <a:xfrm>
          <a:off x="2717800" y="886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161925</xdr:rowOff>
    </xdr:from>
    <xdr:to>
      <xdr:col>11</xdr:col>
      <xdr:colOff>60325</xdr:colOff>
      <xdr:row>53</xdr:row>
      <xdr:rowOff>92075</xdr:rowOff>
    </xdr:to>
    <xdr:sp macro="" textlink="">
      <xdr:nvSpPr>
        <xdr:cNvPr id="217" name="楕円 216"/>
        <xdr:cNvSpPr/>
      </xdr:nvSpPr>
      <xdr:spPr>
        <a:xfrm>
          <a:off x="2159000" y="90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102252</xdr:rowOff>
    </xdr:from>
    <xdr:ext cx="762000" cy="259045"/>
    <xdr:sp macro="" textlink="">
      <xdr:nvSpPr>
        <xdr:cNvPr id="218" name="テキスト ボックス 217"/>
        <xdr:cNvSpPr txBox="1"/>
      </xdr:nvSpPr>
      <xdr:spPr>
        <a:xfrm>
          <a:off x="1828800" y="884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161925</xdr:rowOff>
    </xdr:from>
    <xdr:to>
      <xdr:col>6</xdr:col>
      <xdr:colOff>171450</xdr:colOff>
      <xdr:row>53</xdr:row>
      <xdr:rowOff>92075</xdr:rowOff>
    </xdr:to>
    <xdr:sp macro="" textlink="">
      <xdr:nvSpPr>
        <xdr:cNvPr id="219" name="楕円 218"/>
        <xdr:cNvSpPr/>
      </xdr:nvSpPr>
      <xdr:spPr>
        <a:xfrm>
          <a:off x="1270000" y="90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102252</xdr:rowOff>
    </xdr:from>
    <xdr:ext cx="762000" cy="259045"/>
    <xdr:sp macro="" textlink="">
      <xdr:nvSpPr>
        <xdr:cNvPr id="220" name="テキスト ボックス 219"/>
        <xdr:cNvSpPr txBox="1"/>
      </xdr:nvSpPr>
      <xdr:spPr>
        <a:xfrm>
          <a:off x="939800" y="884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の内訳としては、主に特別会計への繰出金である。特に公共下水道事業への繰出金は多額であり、独立採算制の原則のもと、経費の負担区分を明確にするとともに、事業の健全経営に努めることにより、費用の抑制をはかりたい。また、国民健康保険事業会計への繰出金も増加傾向にあるが、計画的な保険料改定予定により一般会計の負担抑制が期待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154432</xdr:rowOff>
    </xdr:from>
    <xdr:to>
      <xdr:col>82</xdr:col>
      <xdr:colOff>107950</xdr:colOff>
      <xdr:row>54</xdr:row>
      <xdr:rowOff>168148</xdr:rowOff>
    </xdr:to>
    <xdr:cxnSp macro="">
      <xdr:nvCxnSpPr>
        <xdr:cNvPr id="250" name="直線コネクタ 249"/>
        <xdr:cNvCxnSpPr/>
      </xdr:nvCxnSpPr>
      <xdr:spPr>
        <a:xfrm>
          <a:off x="15671800" y="94127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54</xdr:row>
      <xdr:rowOff>154432</xdr:rowOff>
    </xdr:to>
    <xdr:cxnSp macro="">
      <xdr:nvCxnSpPr>
        <xdr:cNvPr id="253" name="直線コネクタ 252"/>
        <xdr:cNvCxnSpPr/>
      </xdr:nvCxnSpPr>
      <xdr:spPr>
        <a:xfrm>
          <a:off x="14782800" y="9408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54</xdr:row>
      <xdr:rowOff>159004</xdr:rowOff>
    </xdr:to>
    <xdr:cxnSp macro="">
      <xdr:nvCxnSpPr>
        <xdr:cNvPr id="256" name="直線コネクタ 255"/>
        <xdr:cNvCxnSpPr/>
      </xdr:nvCxnSpPr>
      <xdr:spPr>
        <a:xfrm flipV="1">
          <a:off x="13893800" y="9408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154432</xdr:rowOff>
    </xdr:from>
    <xdr:to>
      <xdr:col>69</xdr:col>
      <xdr:colOff>92075</xdr:colOff>
      <xdr:row>54</xdr:row>
      <xdr:rowOff>159004</xdr:rowOff>
    </xdr:to>
    <xdr:cxnSp macro="">
      <xdr:nvCxnSpPr>
        <xdr:cNvPr id="259" name="直線コネクタ 258"/>
        <xdr:cNvCxnSpPr/>
      </xdr:nvCxnSpPr>
      <xdr:spPr>
        <a:xfrm>
          <a:off x="13004800" y="9412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117348</xdr:rowOff>
    </xdr:from>
    <xdr:to>
      <xdr:col>82</xdr:col>
      <xdr:colOff>158750</xdr:colOff>
      <xdr:row>55</xdr:row>
      <xdr:rowOff>47498</xdr:rowOff>
    </xdr:to>
    <xdr:sp macro="" textlink="">
      <xdr:nvSpPr>
        <xdr:cNvPr id="269" name="楕円 268"/>
        <xdr:cNvSpPr/>
      </xdr:nvSpPr>
      <xdr:spPr>
        <a:xfrm>
          <a:off x="164592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25925</xdr:rowOff>
    </xdr:from>
    <xdr:ext cx="762000" cy="259045"/>
    <xdr:sp macro="" textlink="">
      <xdr:nvSpPr>
        <xdr:cNvPr id="270" name="その他該当値テキスト"/>
        <xdr:cNvSpPr txBox="1"/>
      </xdr:nvSpPr>
      <xdr:spPr>
        <a:xfrm>
          <a:off x="16598900" y="928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103632</xdr:rowOff>
    </xdr:from>
    <xdr:to>
      <xdr:col>78</xdr:col>
      <xdr:colOff>120650</xdr:colOff>
      <xdr:row>55</xdr:row>
      <xdr:rowOff>33782</xdr:rowOff>
    </xdr:to>
    <xdr:sp macro="" textlink="">
      <xdr:nvSpPr>
        <xdr:cNvPr id="271" name="楕円 270"/>
        <xdr:cNvSpPr/>
      </xdr:nvSpPr>
      <xdr:spPr>
        <a:xfrm>
          <a:off x="15621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43959</xdr:rowOff>
    </xdr:from>
    <xdr:ext cx="736600" cy="259045"/>
    <xdr:sp macro="" textlink="">
      <xdr:nvSpPr>
        <xdr:cNvPr id="272" name="テキスト ボックス 271"/>
        <xdr:cNvSpPr txBox="1"/>
      </xdr:nvSpPr>
      <xdr:spPr>
        <a:xfrm>
          <a:off x="15290800" y="913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73" name="楕円 272"/>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74" name="テキスト ボックス 273"/>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108204</xdr:rowOff>
    </xdr:from>
    <xdr:to>
      <xdr:col>69</xdr:col>
      <xdr:colOff>142875</xdr:colOff>
      <xdr:row>55</xdr:row>
      <xdr:rowOff>38354</xdr:rowOff>
    </xdr:to>
    <xdr:sp macro="" textlink="">
      <xdr:nvSpPr>
        <xdr:cNvPr id="275" name="楕円 274"/>
        <xdr:cNvSpPr/>
      </xdr:nvSpPr>
      <xdr:spPr>
        <a:xfrm>
          <a:off x="13843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48531</xdr:rowOff>
    </xdr:from>
    <xdr:ext cx="762000" cy="259045"/>
    <xdr:sp macro="" textlink="">
      <xdr:nvSpPr>
        <xdr:cNvPr id="276" name="テキスト ボックス 275"/>
        <xdr:cNvSpPr txBox="1"/>
      </xdr:nvSpPr>
      <xdr:spPr>
        <a:xfrm>
          <a:off x="13512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103632</xdr:rowOff>
    </xdr:from>
    <xdr:to>
      <xdr:col>65</xdr:col>
      <xdr:colOff>53975</xdr:colOff>
      <xdr:row>55</xdr:row>
      <xdr:rowOff>33782</xdr:rowOff>
    </xdr:to>
    <xdr:sp macro="" textlink="">
      <xdr:nvSpPr>
        <xdr:cNvPr id="277" name="楕円 276"/>
        <xdr:cNvSpPr/>
      </xdr:nvSpPr>
      <xdr:spPr>
        <a:xfrm>
          <a:off x="12954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43959</xdr:rowOff>
    </xdr:from>
    <xdr:ext cx="762000" cy="259045"/>
    <xdr:sp macro="" textlink="">
      <xdr:nvSpPr>
        <xdr:cNvPr id="278" name="テキスト ボックス 277"/>
        <xdr:cNvSpPr txBox="1"/>
      </xdr:nvSpPr>
      <xdr:spPr>
        <a:xfrm>
          <a:off x="12623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類似団体平均をやや下回っているが、平成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年度は新クリーンセンター建設に係る一部事務組合への繰出金の増加がみられた</a:t>
          </a:r>
          <a:r>
            <a:rPr kumimoji="1" lang="ja-JP" altLang="en-US" sz="1100">
              <a:solidFill>
                <a:schemeClr val="dk1"/>
              </a:solidFill>
              <a:effectLst/>
              <a:latin typeface="+mn-lt"/>
              <a:ea typeface="+mn-ea"/>
              <a:cs typeface="+mn-cs"/>
            </a:rPr>
            <a:t>ものの平成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年度は減少となった。</a:t>
          </a:r>
          <a:endParaRPr lang="ja-JP" altLang="ja-JP" sz="1400">
            <a:effectLst/>
          </a:endParaRPr>
        </a:p>
        <a:p>
          <a:r>
            <a:rPr kumimoji="1" lang="ja-JP" altLang="ja-JP" sz="1100">
              <a:solidFill>
                <a:schemeClr val="dk1"/>
              </a:solidFill>
              <a:effectLst/>
              <a:latin typeface="+mn-lt"/>
              <a:ea typeface="+mn-ea"/>
              <a:cs typeface="+mn-cs"/>
            </a:rPr>
            <a:t>補助金・負担金については妥当性や今後の方向性について十分検討しながら「交付に対する適正な事業」あるいは「基準に沿った適正な交付」の観点を持ち抑制を図る。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81280</xdr:rowOff>
    </xdr:to>
    <xdr:cxnSp macro="">
      <xdr:nvCxnSpPr>
        <xdr:cNvPr id="308" name="直線コネクタ 307"/>
        <xdr:cNvCxnSpPr/>
      </xdr:nvCxnSpPr>
      <xdr:spPr>
        <a:xfrm flipV="1">
          <a:off x="15671800" y="62169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81280</xdr:rowOff>
    </xdr:to>
    <xdr:cxnSp macro="">
      <xdr:nvCxnSpPr>
        <xdr:cNvPr id="311" name="直線コネクタ 310"/>
        <xdr:cNvCxnSpPr/>
      </xdr:nvCxnSpPr>
      <xdr:spPr>
        <a:xfrm>
          <a:off x="14782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40132</xdr:rowOff>
    </xdr:to>
    <xdr:cxnSp macro="">
      <xdr:nvCxnSpPr>
        <xdr:cNvPr id="314" name="直線コネクタ 313"/>
        <xdr:cNvCxnSpPr/>
      </xdr:nvCxnSpPr>
      <xdr:spPr>
        <a:xfrm flipV="1">
          <a:off x="13893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117856</xdr:rowOff>
    </xdr:to>
    <xdr:cxnSp macro="">
      <xdr:nvCxnSpPr>
        <xdr:cNvPr id="317" name="直線コネクタ 316"/>
        <xdr:cNvCxnSpPr/>
      </xdr:nvCxnSpPr>
      <xdr:spPr>
        <a:xfrm flipV="1">
          <a:off x="13004800" y="62123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7" name="楕円 326"/>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8"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9" name="楕円 328"/>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0" name="テキスト ボックス 329"/>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1" name="楕円 330"/>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2" name="テキスト ボックス 33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3" name="楕円 332"/>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4" name="テキスト ボックス 333"/>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5" name="楕円 334"/>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6" name="テキスト ボックス 335"/>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過去からの起債抑制策により、類似団体を大きく下回ってはいるが、数年来続いてきた大型事業に係る財源確保のための新規起債借入が続いたため、地方債現在高は増加し、その償還額も多額となっている。</a:t>
          </a:r>
          <a:endParaRPr lang="ja-JP" altLang="ja-JP" sz="1400">
            <a:effectLst/>
          </a:endParaRPr>
        </a:p>
        <a:p>
          <a:r>
            <a:rPr kumimoji="1" lang="ja-JP" altLang="ja-JP" sz="1100">
              <a:solidFill>
                <a:schemeClr val="dk1"/>
              </a:solidFill>
              <a:effectLst/>
              <a:latin typeface="+mn-lt"/>
              <a:ea typeface="+mn-ea"/>
              <a:cs typeface="+mn-cs"/>
            </a:rPr>
            <a:t>今後は、世代間の負担公平等にも配慮しながら、実施事業の検討を行い、起債発行を抑制することにより、引き続き財政の健全化に努める。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108712</xdr:rowOff>
    </xdr:from>
    <xdr:to>
      <xdr:col>24</xdr:col>
      <xdr:colOff>25400</xdr:colOff>
      <xdr:row>74</xdr:row>
      <xdr:rowOff>122428</xdr:rowOff>
    </xdr:to>
    <xdr:cxnSp macro="">
      <xdr:nvCxnSpPr>
        <xdr:cNvPr id="366" name="直線コネクタ 365"/>
        <xdr:cNvCxnSpPr/>
      </xdr:nvCxnSpPr>
      <xdr:spPr>
        <a:xfrm>
          <a:off x="3987800" y="127960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94996</xdr:rowOff>
    </xdr:from>
    <xdr:to>
      <xdr:col>19</xdr:col>
      <xdr:colOff>187325</xdr:colOff>
      <xdr:row>74</xdr:row>
      <xdr:rowOff>108712</xdr:rowOff>
    </xdr:to>
    <xdr:cxnSp macro="">
      <xdr:nvCxnSpPr>
        <xdr:cNvPr id="369" name="直線コネクタ 368"/>
        <xdr:cNvCxnSpPr/>
      </xdr:nvCxnSpPr>
      <xdr:spPr>
        <a:xfrm>
          <a:off x="3098800" y="12782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94996</xdr:rowOff>
    </xdr:from>
    <xdr:to>
      <xdr:col>15</xdr:col>
      <xdr:colOff>98425</xdr:colOff>
      <xdr:row>74</xdr:row>
      <xdr:rowOff>99568</xdr:rowOff>
    </xdr:to>
    <xdr:cxnSp macro="">
      <xdr:nvCxnSpPr>
        <xdr:cNvPr id="372" name="直線コネクタ 371"/>
        <xdr:cNvCxnSpPr/>
      </xdr:nvCxnSpPr>
      <xdr:spPr>
        <a:xfrm flipV="1">
          <a:off x="2209800" y="12782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90424</xdr:rowOff>
    </xdr:from>
    <xdr:to>
      <xdr:col>11</xdr:col>
      <xdr:colOff>9525</xdr:colOff>
      <xdr:row>74</xdr:row>
      <xdr:rowOff>99568</xdr:rowOff>
    </xdr:to>
    <xdr:cxnSp macro="">
      <xdr:nvCxnSpPr>
        <xdr:cNvPr id="375" name="直線コネクタ 374"/>
        <xdr:cNvCxnSpPr/>
      </xdr:nvCxnSpPr>
      <xdr:spPr>
        <a:xfrm>
          <a:off x="1320800" y="12777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71628</xdr:rowOff>
    </xdr:from>
    <xdr:to>
      <xdr:col>24</xdr:col>
      <xdr:colOff>76200</xdr:colOff>
      <xdr:row>75</xdr:row>
      <xdr:rowOff>1778</xdr:rowOff>
    </xdr:to>
    <xdr:sp macro="" textlink="">
      <xdr:nvSpPr>
        <xdr:cNvPr id="385" name="楕円 384"/>
        <xdr:cNvSpPr/>
      </xdr:nvSpPr>
      <xdr:spPr>
        <a:xfrm>
          <a:off x="47752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88155</xdr:rowOff>
    </xdr:from>
    <xdr:ext cx="762000" cy="259045"/>
    <xdr:sp macro="" textlink="">
      <xdr:nvSpPr>
        <xdr:cNvPr id="386" name="公債費該当値テキスト"/>
        <xdr:cNvSpPr txBox="1"/>
      </xdr:nvSpPr>
      <xdr:spPr>
        <a:xfrm>
          <a:off x="4914900" y="126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57912</xdr:rowOff>
    </xdr:from>
    <xdr:to>
      <xdr:col>20</xdr:col>
      <xdr:colOff>38100</xdr:colOff>
      <xdr:row>74</xdr:row>
      <xdr:rowOff>159512</xdr:rowOff>
    </xdr:to>
    <xdr:sp macro="" textlink="">
      <xdr:nvSpPr>
        <xdr:cNvPr id="387" name="楕円 386"/>
        <xdr:cNvSpPr/>
      </xdr:nvSpPr>
      <xdr:spPr>
        <a:xfrm>
          <a:off x="3937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169689</xdr:rowOff>
    </xdr:from>
    <xdr:ext cx="736600" cy="259045"/>
    <xdr:sp macro="" textlink="">
      <xdr:nvSpPr>
        <xdr:cNvPr id="388" name="テキスト ボックス 387"/>
        <xdr:cNvSpPr txBox="1"/>
      </xdr:nvSpPr>
      <xdr:spPr>
        <a:xfrm>
          <a:off x="3606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44196</xdr:rowOff>
    </xdr:from>
    <xdr:to>
      <xdr:col>15</xdr:col>
      <xdr:colOff>149225</xdr:colOff>
      <xdr:row>74</xdr:row>
      <xdr:rowOff>145796</xdr:rowOff>
    </xdr:to>
    <xdr:sp macro="" textlink="">
      <xdr:nvSpPr>
        <xdr:cNvPr id="389" name="楕円 388"/>
        <xdr:cNvSpPr/>
      </xdr:nvSpPr>
      <xdr:spPr>
        <a:xfrm>
          <a:off x="3048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155973</xdr:rowOff>
    </xdr:from>
    <xdr:ext cx="762000" cy="259045"/>
    <xdr:sp macro="" textlink="">
      <xdr:nvSpPr>
        <xdr:cNvPr id="390" name="テキスト ボックス 389"/>
        <xdr:cNvSpPr txBox="1"/>
      </xdr:nvSpPr>
      <xdr:spPr>
        <a:xfrm>
          <a:off x="2717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48768</xdr:rowOff>
    </xdr:from>
    <xdr:to>
      <xdr:col>11</xdr:col>
      <xdr:colOff>60325</xdr:colOff>
      <xdr:row>74</xdr:row>
      <xdr:rowOff>150368</xdr:rowOff>
    </xdr:to>
    <xdr:sp macro="" textlink="">
      <xdr:nvSpPr>
        <xdr:cNvPr id="391" name="楕円 390"/>
        <xdr:cNvSpPr/>
      </xdr:nvSpPr>
      <xdr:spPr>
        <a:xfrm>
          <a:off x="2159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160545</xdr:rowOff>
    </xdr:from>
    <xdr:ext cx="762000" cy="259045"/>
    <xdr:sp macro="" textlink="">
      <xdr:nvSpPr>
        <xdr:cNvPr id="392" name="テキスト ボックス 391"/>
        <xdr:cNvSpPr txBox="1"/>
      </xdr:nvSpPr>
      <xdr:spPr>
        <a:xfrm>
          <a:off x="1828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39624</xdr:rowOff>
    </xdr:from>
    <xdr:to>
      <xdr:col>6</xdr:col>
      <xdr:colOff>171450</xdr:colOff>
      <xdr:row>74</xdr:row>
      <xdr:rowOff>141224</xdr:rowOff>
    </xdr:to>
    <xdr:sp macro="" textlink="">
      <xdr:nvSpPr>
        <xdr:cNvPr id="393" name="楕円 392"/>
        <xdr:cNvSpPr/>
      </xdr:nvSpPr>
      <xdr:spPr>
        <a:xfrm>
          <a:off x="1270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151401</xdr:rowOff>
    </xdr:from>
    <xdr:ext cx="762000" cy="259045"/>
    <xdr:sp macro="" textlink="">
      <xdr:nvSpPr>
        <xdr:cNvPr id="394" name="テキスト ボックス 393"/>
        <xdr:cNvSpPr txBox="1"/>
      </xdr:nvSpPr>
      <xdr:spPr>
        <a:xfrm>
          <a:off x="939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物件費、扶助費、その他について微増しているものの、全体としてほぼ同程度の推移で類似団体の平均を大幅に下回っている。今後も、徹底した財政改革を行い、財政健全化に努める。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15966</xdr:rowOff>
    </xdr:from>
    <xdr:to>
      <xdr:col>82</xdr:col>
      <xdr:colOff>107950</xdr:colOff>
      <xdr:row>81</xdr:row>
      <xdr:rowOff>109038</xdr:rowOff>
    </xdr:to>
    <xdr:cxnSp macro="">
      <xdr:nvCxnSpPr>
        <xdr:cNvPr id="424" name="直線コネクタ 423"/>
        <xdr:cNvCxnSpPr/>
      </xdr:nvCxnSpPr>
      <xdr:spPr>
        <a:xfrm flipV="1">
          <a:off x="16510000" y="12703266"/>
          <a:ext cx="0" cy="1293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81115</xdr:rowOff>
    </xdr:from>
    <xdr:ext cx="762000" cy="259045"/>
    <xdr:sp macro="" textlink="">
      <xdr:nvSpPr>
        <xdr:cNvPr id="425"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109038</xdr:rowOff>
    </xdr:from>
    <xdr:to>
      <xdr:col>82</xdr:col>
      <xdr:colOff>196850</xdr:colOff>
      <xdr:row>81</xdr:row>
      <xdr:rowOff>109038</xdr:rowOff>
    </xdr:to>
    <xdr:cxnSp macro="">
      <xdr:nvCxnSpPr>
        <xdr:cNvPr id="426" name="直線コネクタ 425"/>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102343</xdr:rowOff>
    </xdr:from>
    <xdr:ext cx="762000" cy="259045"/>
    <xdr:sp macro="" textlink="">
      <xdr:nvSpPr>
        <xdr:cNvPr id="427" name="公債費以外最大値テキスト"/>
        <xdr:cNvSpPr txBox="1"/>
      </xdr:nvSpPr>
      <xdr:spPr>
        <a:xfrm>
          <a:off x="16598900" y="1244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15966</xdr:rowOff>
    </xdr:from>
    <xdr:to>
      <xdr:col>82</xdr:col>
      <xdr:colOff>196850</xdr:colOff>
      <xdr:row>74</xdr:row>
      <xdr:rowOff>15966</xdr:rowOff>
    </xdr:to>
    <xdr:cxnSp macro="">
      <xdr:nvCxnSpPr>
        <xdr:cNvPr id="428" name="直線コネクタ 427"/>
        <xdr:cNvCxnSpPr/>
      </xdr:nvCxnSpPr>
      <xdr:spPr>
        <a:xfrm>
          <a:off x="16421100" y="12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15966</xdr:rowOff>
    </xdr:from>
    <xdr:to>
      <xdr:col>82</xdr:col>
      <xdr:colOff>107950</xdr:colOff>
      <xdr:row>74</xdr:row>
      <xdr:rowOff>35560</xdr:rowOff>
    </xdr:to>
    <xdr:cxnSp macro="">
      <xdr:nvCxnSpPr>
        <xdr:cNvPr id="429" name="直線コネクタ 428"/>
        <xdr:cNvCxnSpPr/>
      </xdr:nvCxnSpPr>
      <xdr:spPr>
        <a:xfrm flipV="1">
          <a:off x="15671800" y="1270326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131899</xdr:rowOff>
    </xdr:from>
    <xdr:to>
      <xdr:col>78</xdr:col>
      <xdr:colOff>69850</xdr:colOff>
      <xdr:row>74</xdr:row>
      <xdr:rowOff>35560</xdr:rowOff>
    </xdr:to>
    <xdr:cxnSp macro="">
      <xdr:nvCxnSpPr>
        <xdr:cNvPr id="432" name="直線コネクタ 431"/>
        <xdr:cNvCxnSpPr/>
      </xdr:nvCxnSpPr>
      <xdr:spPr>
        <a:xfrm>
          <a:off x="14782800" y="1264774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148045</xdr:rowOff>
    </xdr:from>
    <xdr:to>
      <xdr:col>78</xdr:col>
      <xdr:colOff>120650</xdr:colOff>
      <xdr:row>77</xdr:row>
      <xdr:rowOff>78195</xdr:rowOff>
    </xdr:to>
    <xdr:sp macro="" textlink="">
      <xdr:nvSpPr>
        <xdr:cNvPr id="433" name="フローチャート: 判断 432"/>
        <xdr:cNvSpPr/>
      </xdr:nvSpPr>
      <xdr:spPr>
        <a:xfrm>
          <a:off x="15621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62972</xdr:rowOff>
    </xdr:from>
    <xdr:ext cx="736600" cy="259045"/>
    <xdr:sp macro="" textlink="">
      <xdr:nvSpPr>
        <xdr:cNvPr id="434" name="テキスト ボックス 433"/>
        <xdr:cNvSpPr txBox="1"/>
      </xdr:nvSpPr>
      <xdr:spPr>
        <a:xfrm>
          <a:off x="15290800" y="1326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125367</xdr:rowOff>
    </xdr:from>
    <xdr:to>
      <xdr:col>73</xdr:col>
      <xdr:colOff>180975</xdr:colOff>
      <xdr:row>73</xdr:row>
      <xdr:rowOff>131899</xdr:rowOff>
    </xdr:to>
    <xdr:cxnSp macro="">
      <xdr:nvCxnSpPr>
        <xdr:cNvPr id="435" name="直線コネクタ 434"/>
        <xdr:cNvCxnSpPr/>
      </xdr:nvCxnSpPr>
      <xdr:spPr>
        <a:xfrm>
          <a:off x="13893800" y="126412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82731</xdr:rowOff>
    </xdr:from>
    <xdr:to>
      <xdr:col>74</xdr:col>
      <xdr:colOff>31750</xdr:colOff>
      <xdr:row>77</xdr:row>
      <xdr:rowOff>12881</xdr:rowOff>
    </xdr:to>
    <xdr:sp macro="" textlink="">
      <xdr:nvSpPr>
        <xdr:cNvPr id="436" name="フローチャート: 判断 435"/>
        <xdr:cNvSpPr/>
      </xdr:nvSpPr>
      <xdr:spPr>
        <a:xfrm>
          <a:off x="14732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169108</xdr:rowOff>
    </xdr:from>
    <xdr:ext cx="762000" cy="259045"/>
    <xdr:sp macro="" textlink="">
      <xdr:nvSpPr>
        <xdr:cNvPr id="437" name="テキスト ボックス 436"/>
        <xdr:cNvSpPr txBox="1"/>
      </xdr:nvSpPr>
      <xdr:spPr>
        <a:xfrm>
          <a:off x="14401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125367</xdr:rowOff>
    </xdr:from>
    <xdr:to>
      <xdr:col>69</xdr:col>
      <xdr:colOff>92075</xdr:colOff>
      <xdr:row>74</xdr:row>
      <xdr:rowOff>32294</xdr:rowOff>
    </xdr:to>
    <xdr:cxnSp macro="">
      <xdr:nvCxnSpPr>
        <xdr:cNvPr id="438" name="直線コネクタ 437"/>
        <xdr:cNvCxnSpPr/>
      </xdr:nvCxnSpPr>
      <xdr:spPr>
        <a:xfrm flipV="1">
          <a:off x="13004800" y="1264121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39" name="フローチャート: 判断 438"/>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0" name="テキスト ボックス 439"/>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41" name="フローチャート: 判断 440"/>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42" name="テキスト ボックス 441"/>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136616</xdr:rowOff>
    </xdr:from>
    <xdr:to>
      <xdr:col>82</xdr:col>
      <xdr:colOff>158750</xdr:colOff>
      <xdr:row>74</xdr:row>
      <xdr:rowOff>66766</xdr:rowOff>
    </xdr:to>
    <xdr:sp macro="" textlink="">
      <xdr:nvSpPr>
        <xdr:cNvPr id="448" name="楕円 447"/>
        <xdr:cNvSpPr/>
      </xdr:nvSpPr>
      <xdr:spPr>
        <a:xfrm>
          <a:off x="164592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45193</xdr:rowOff>
    </xdr:from>
    <xdr:ext cx="762000" cy="259045"/>
    <xdr:sp macro="" textlink="">
      <xdr:nvSpPr>
        <xdr:cNvPr id="449" name="公債費以外該当値テキスト"/>
        <xdr:cNvSpPr txBox="1"/>
      </xdr:nvSpPr>
      <xdr:spPr>
        <a:xfrm>
          <a:off x="16598900" y="1256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156210</xdr:rowOff>
    </xdr:from>
    <xdr:to>
      <xdr:col>78</xdr:col>
      <xdr:colOff>120650</xdr:colOff>
      <xdr:row>74</xdr:row>
      <xdr:rowOff>86360</xdr:rowOff>
    </xdr:to>
    <xdr:sp macro="" textlink="">
      <xdr:nvSpPr>
        <xdr:cNvPr id="450" name="楕円 449"/>
        <xdr:cNvSpPr/>
      </xdr:nvSpPr>
      <xdr:spPr>
        <a:xfrm>
          <a:off x="15621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96537</xdr:rowOff>
    </xdr:from>
    <xdr:ext cx="736600" cy="259045"/>
    <xdr:sp macro="" textlink="">
      <xdr:nvSpPr>
        <xdr:cNvPr id="451" name="テキスト ボックス 450"/>
        <xdr:cNvSpPr txBox="1"/>
      </xdr:nvSpPr>
      <xdr:spPr>
        <a:xfrm>
          <a:off x="15290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81099</xdr:rowOff>
    </xdr:from>
    <xdr:to>
      <xdr:col>74</xdr:col>
      <xdr:colOff>31750</xdr:colOff>
      <xdr:row>74</xdr:row>
      <xdr:rowOff>11249</xdr:rowOff>
    </xdr:to>
    <xdr:sp macro="" textlink="">
      <xdr:nvSpPr>
        <xdr:cNvPr id="452" name="楕円 451"/>
        <xdr:cNvSpPr/>
      </xdr:nvSpPr>
      <xdr:spPr>
        <a:xfrm>
          <a:off x="14732000" y="125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21426</xdr:rowOff>
    </xdr:from>
    <xdr:ext cx="762000" cy="259045"/>
    <xdr:sp macro="" textlink="">
      <xdr:nvSpPr>
        <xdr:cNvPr id="453" name="テキスト ボックス 452"/>
        <xdr:cNvSpPr txBox="1"/>
      </xdr:nvSpPr>
      <xdr:spPr>
        <a:xfrm>
          <a:off x="14401800" y="123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74567</xdr:rowOff>
    </xdr:from>
    <xdr:to>
      <xdr:col>69</xdr:col>
      <xdr:colOff>142875</xdr:colOff>
      <xdr:row>74</xdr:row>
      <xdr:rowOff>4717</xdr:rowOff>
    </xdr:to>
    <xdr:sp macro="" textlink="">
      <xdr:nvSpPr>
        <xdr:cNvPr id="454" name="楕円 453"/>
        <xdr:cNvSpPr/>
      </xdr:nvSpPr>
      <xdr:spPr>
        <a:xfrm>
          <a:off x="13843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14894</xdr:rowOff>
    </xdr:from>
    <xdr:ext cx="762000" cy="259045"/>
    <xdr:sp macro="" textlink="">
      <xdr:nvSpPr>
        <xdr:cNvPr id="455" name="テキスト ボックス 454"/>
        <xdr:cNvSpPr txBox="1"/>
      </xdr:nvSpPr>
      <xdr:spPr>
        <a:xfrm>
          <a:off x="13512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152944</xdr:rowOff>
    </xdr:from>
    <xdr:to>
      <xdr:col>65</xdr:col>
      <xdr:colOff>53975</xdr:colOff>
      <xdr:row>74</xdr:row>
      <xdr:rowOff>83094</xdr:rowOff>
    </xdr:to>
    <xdr:sp macro="" textlink="">
      <xdr:nvSpPr>
        <xdr:cNvPr id="456" name="楕円 455"/>
        <xdr:cNvSpPr/>
      </xdr:nvSpPr>
      <xdr:spPr>
        <a:xfrm>
          <a:off x="12954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93271</xdr:rowOff>
    </xdr:from>
    <xdr:ext cx="762000" cy="259045"/>
    <xdr:sp macro="" textlink="">
      <xdr:nvSpPr>
        <xdr:cNvPr id="457" name="テキスト ボックス 456"/>
        <xdr:cNvSpPr txBox="1"/>
      </xdr:nvSpPr>
      <xdr:spPr>
        <a:xfrm>
          <a:off x="12623800" y="124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45123</xdr:rowOff>
    </xdr:from>
    <xdr:to>
      <xdr:col>29</xdr:col>
      <xdr:colOff>127000</xdr:colOff>
      <xdr:row>15</xdr:row>
      <xdr:rowOff>70938</xdr:rowOff>
    </xdr:to>
    <xdr:cxnSp macro="">
      <xdr:nvCxnSpPr>
        <xdr:cNvPr id="52" name="直線コネクタ 51"/>
        <xdr:cNvCxnSpPr/>
      </xdr:nvCxnSpPr>
      <xdr:spPr bwMode="auto">
        <a:xfrm>
          <a:off x="5003800" y="2664498"/>
          <a:ext cx="647700" cy="2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151340</xdr:rowOff>
    </xdr:from>
    <xdr:to>
      <xdr:col>26</xdr:col>
      <xdr:colOff>50800</xdr:colOff>
      <xdr:row>15</xdr:row>
      <xdr:rowOff>45123</xdr:rowOff>
    </xdr:to>
    <xdr:cxnSp macro="">
      <xdr:nvCxnSpPr>
        <xdr:cNvPr id="55" name="直線コネクタ 54"/>
        <xdr:cNvCxnSpPr/>
      </xdr:nvCxnSpPr>
      <xdr:spPr bwMode="auto">
        <a:xfrm>
          <a:off x="4305300" y="2599265"/>
          <a:ext cx="698500" cy="6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151340</xdr:rowOff>
    </xdr:from>
    <xdr:to>
      <xdr:col>22</xdr:col>
      <xdr:colOff>114300</xdr:colOff>
      <xdr:row>14</xdr:row>
      <xdr:rowOff>153626</xdr:rowOff>
    </xdr:to>
    <xdr:cxnSp macro="">
      <xdr:nvCxnSpPr>
        <xdr:cNvPr id="58" name="直線コネクタ 57"/>
        <xdr:cNvCxnSpPr/>
      </xdr:nvCxnSpPr>
      <xdr:spPr bwMode="auto">
        <a:xfrm flipV="1">
          <a:off x="3606800" y="2599265"/>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153626</xdr:rowOff>
    </xdr:from>
    <xdr:to>
      <xdr:col>18</xdr:col>
      <xdr:colOff>177800</xdr:colOff>
      <xdr:row>15</xdr:row>
      <xdr:rowOff>5183</xdr:rowOff>
    </xdr:to>
    <xdr:cxnSp macro="">
      <xdr:nvCxnSpPr>
        <xdr:cNvPr id="61" name="直線コネクタ 60"/>
        <xdr:cNvCxnSpPr/>
      </xdr:nvCxnSpPr>
      <xdr:spPr bwMode="auto">
        <a:xfrm flipV="1">
          <a:off x="2908300" y="2601551"/>
          <a:ext cx="698500" cy="2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20138</xdr:rowOff>
    </xdr:from>
    <xdr:to>
      <xdr:col>29</xdr:col>
      <xdr:colOff>177800</xdr:colOff>
      <xdr:row>15</xdr:row>
      <xdr:rowOff>121738</xdr:rowOff>
    </xdr:to>
    <xdr:sp macro="" textlink="">
      <xdr:nvSpPr>
        <xdr:cNvPr id="71" name="楕円 70"/>
        <xdr:cNvSpPr/>
      </xdr:nvSpPr>
      <xdr:spPr bwMode="auto">
        <a:xfrm>
          <a:off x="5600700" y="263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36665</xdr:rowOff>
    </xdr:from>
    <xdr:ext cx="762000" cy="259045"/>
    <xdr:sp macro="" textlink="">
      <xdr:nvSpPr>
        <xdr:cNvPr id="72" name="人口1人当たり決算額の推移該当値テキスト130"/>
        <xdr:cNvSpPr txBox="1"/>
      </xdr:nvSpPr>
      <xdr:spPr>
        <a:xfrm>
          <a:off x="5740400" y="248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165773</xdr:rowOff>
    </xdr:from>
    <xdr:to>
      <xdr:col>26</xdr:col>
      <xdr:colOff>101600</xdr:colOff>
      <xdr:row>15</xdr:row>
      <xdr:rowOff>95923</xdr:rowOff>
    </xdr:to>
    <xdr:sp macro="" textlink="">
      <xdr:nvSpPr>
        <xdr:cNvPr id="73" name="楕円 72"/>
        <xdr:cNvSpPr/>
      </xdr:nvSpPr>
      <xdr:spPr bwMode="auto">
        <a:xfrm>
          <a:off x="4953000" y="2613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106100</xdr:rowOff>
    </xdr:from>
    <xdr:ext cx="736600" cy="259045"/>
    <xdr:sp macro="" textlink="">
      <xdr:nvSpPr>
        <xdr:cNvPr id="74" name="テキスト ボックス 73"/>
        <xdr:cNvSpPr txBox="1"/>
      </xdr:nvSpPr>
      <xdr:spPr>
        <a:xfrm>
          <a:off x="4622800" y="238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100540</xdr:rowOff>
    </xdr:from>
    <xdr:to>
      <xdr:col>22</xdr:col>
      <xdr:colOff>165100</xdr:colOff>
      <xdr:row>15</xdr:row>
      <xdr:rowOff>30690</xdr:rowOff>
    </xdr:to>
    <xdr:sp macro="" textlink="">
      <xdr:nvSpPr>
        <xdr:cNvPr id="75" name="楕円 74"/>
        <xdr:cNvSpPr/>
      </xdr:nvSpPr>
      <xdr:spPr bwMode="auto">
        <a:xfrm>
          <a:off x="4254500" y="254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40867</xdr:rowOff>
    </xdr:from>
    <xdr:ext cx="762000" cy="259045"/>
    <xdr:sp macro="" textlink="">
      <xdr:nvSpPr>
        <xdr:cNvPr id="76" name="テキスト ボックス 75"/>
        <xdr:cNvSpPr txBox="1"/>
      </xdr:nvSpPr>
      <xdr:spPr>
        <a:xfrm>
          <a:off x="3924300" y="231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102826</xdr:rowOff>
    </xdr:from>
    <xdr:to>
      <xdr:col>19</xdr:col>
      <xdr:colOff>38100</xdr:colOff>
      <xdr:row>15</xdr:row>
      <xdr:rowOff>32976</xdr:rowOff>
    </xdr:to>
    <xdr:sp macro="" textlink="">
      <xdr:nvSpPr>
        <xdr:cNvPr id="77" name="楕円 76"/>
        <xdr:cNvSpPr/>
      </xdr:nvSpPr>
      <xdr:spPr bwMode="auto">
        <a:xfrm>
          <a:off x="3556000" y="255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43153</xdr:rowOff>
    </xdr:from>
    <xdr:ext cx="762000" cy="259045"/>
    <xdr:sp macro="" textlink="">
      <xdr:nvSpPr>
        <xdr:cNvPr id="78" name="テキスト ボックス 77"/>
        <xdr:cNvSpPr txBox="1"/>
      </xdr:nvSpPr>
      <xdr:spPr>
        <a:xfrm>
          <a:off x="3225800" y="231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125833</xdr:rowOff>
    </xdr:from>
    <xdr:to>
      <xdr:col>15</xdr:col>
      <xdr:colOff>101600</xdr:colOff>
      <xdr:row>15</xdr:row>
      <xdr:rowOff>55983</xdr:rowOff>
    </xdr:to>
    <xdr:sp macro="" textlink="">
      <xdr:nvSpPr>
        <xdr:cNvPr id="79" name="楕円 78"/>
        <xdr:cNvSpPr/>
      </xdr:nvSpPr>
      <xdr:spPr bwMode="auto">
        <a:xfrm>
          <a:off x="2857500" y="257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66160</xdr:rowOff>
    </xdr:from>
    <xdr:ext cx="762000" cy="259045"/>
    <xdr:sp macro="" textlink="">
      <xdr:nvSpPr>
        <xdr:cNvPr id="80" name="テキスト ボックス 79"/>
        <xdr:cNvSpPr txBox="1"/>
      </xdr:nvSpPr>
      <xdr:spPr>
        <a:xfrm>
          <a:off x="2527300" y="234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110027</xdr:rowOff>
    </xdr:from>
    <xdr:to>
      <xdr:col>29</xdr:col>
      <xdr:colOff>127000</xdr:colOff>
      <xdr:row>37</xdr:row>
      <xdr:rowOff>20358</xdr:rowOff>
    </xdr:to>
    <xdr:cxnSp macro="">
      <xdr:nvCxnSpPr>
        <xdr:cNvPr id="113" name="直線コネクタ 112"/>
        <xdr:cNvCxnSpPr/>
      </xdr:nvCxnSpPr>
      <xdr:spPr bwMode="auto">
        <a:xfrm flipV="1">
          <a:off x="5003800" y="7063277"/>
          <a:ext cx="647700" cy="8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20358</xdr:rowOff>
    </xdr:from>
    <xdr:to>
      <xdr:col>26</xdr:col>
      <xdr:colOff>50800</xdr:colOff>
      <xdr:row>37</xdr:row>
      <xdr:rowOff>92157</xdr:rowOff>
    </xdr:to>
    <xdr:cxnSp macro="">
      <xdr:nvCxnSpPr>
        <xdr:cNvPr id="116" name="直線コネクタ 115"/>
        <xdr:cNvCxnSpPr/>
      </xdr:nvCxnSpPr>
      <xdr:spPr bwMode="auto">
        <a:xfrm flipV="1">
          <a:off x="4305300" y="7145058"/>
          <a:ext cx="698500" cy="7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128905</xdr:rowOff>
    </xdr:from>
    <xdr:to>
      <xdr:col>22</xdr:col>
      <xdr:colOff>114300</xdr:colOff>
      <xdr:row>37</xdr:row>
      <xdr:rowOff>92157</xdr:rowOff>
    </xdr:to>
    <xdr:cxnSp macro="">
      <xdr:nvCxnSpPr>
        <xdr:cNvPr id="119" name="直線コネクタ 118"/>
        <xdr:cNvCxnSpPr/>
      </xdr:nvCxnSpPr>
      <xdr:spPr bwMode="auto">
        <a:xfrm>
          <a:off x="3606800" y="7082155"/>
          <a:ext cx="698500" cy="134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128905</xdr:rowOff>
    </xdr:from>
    <xdr:to>
      <xdr:col>18</xdr:col>
      <xdr:colOff>177800</xdr:colOff>
      <xdr:row>36</xdr:row>
      <xdr:rowOff>135477</xdr:rowOff>
    </xdr:to>
    <xdr:cxnSp macro="">
      <xdr:nvCxnSpPr>
        <xdr:cNvPr id="122" name="直線コネクタ 121"/>
        <xdr:cNvCxnSpPr/>
      </xdr:nvCxnSpPr>
      <xdr:spPr bwMode="auto">
        <a:xfrm flipV="1">
          <a:off x="2908300" y="7082155"/>
          <a:ext cx="698500" cy="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59227</xdr:rowOff>
    </xdr:from>
    <xdr:to>
      <xdr:col>29</xdr:col>
      <xdr:colOff>177800</xdr:colOff>
      <xdr:row>36</xdr:row>
      <xdr:rowOff>160827</xdr:rowOff>
    </xdr:to>
    <xdr:sp macro="" textlink="">
      <xdr:nvSpPr>
        <xdr:cNvPr id="132" name="楕円 131"/>
        <xdr:cNvSpPr/>
      </xdr:nvSpPr>
      <xdr:spPr bwMode="auto">
        <a:xfrm>
          <a:off x="5600700" y="701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31304</xdr:rowOff>
    </xdr:from>
    <xdr:ext cx="762000" cy="259045"/>
    <xdr:sp macro="" textlink="">
      <xdr:nvSpPr>
        <xdr:cNvPr id="133" name="人口1人当たり決算額の推移該当値テキスト445"/>
        <xdr:cNvSpPr txBox="1"/>
      </xdr:nvSpPr>
      <xdr:spPr>
        <a:xfrm>
          <a:off x="5740400" y="698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141008</xdr:rowOff>
    </xdr:from>
    <xdr:to>
      <xdr:col>26</xdr:col>
      <xdr:colOff>101600</xdr:colOff>
      <xdr:row>37</xdr:row>
      <xdr:rowOff>71158</xdr:rowOff>
    </xdr:to>
    <xdr:sp macro="" textlink="">
      <xdr:nvSpPr>
        <xdr:cNvPr id="134" name="楕円 133"/>
        <xdr:cNvSpPr/>
      </xdr:nvSpPr>
      <xdr:spPr bwMode="auto">
        <a:xfrm>
          <a:off x="4953000" y="7094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55935</xdr:rowOff>
    </xdr:from>
    <xdr:ext cx="736600" cy="259045"/>
    <xdr:sp macro="" textlink="">
      <xdr:nvSpPr>
        <xdr:cNvPr id="135" name="テキスト ボックス 134"/>
        <xdr:cNvSpPr txBox="1"/>
      </xdr:nvSpPr>
      <xdr:spPr>
        <a:xfrm>
          <a:off x="4622800" y="718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41357</xdr:rowOff>
    </xdr:from>
    <xdr:to>
      <xdr:col>22</xdr:col>
      <xdr:colOff>165100</xdr:colOff>
      <xdr:row>37</xdr:row>
      <xdr:rowOff>142957</xdr:rowOff>
    </xdr:to>
    <xdr:sp macro="" textlink="">
      <xdr:nvSpPr>
        <xdr:cNvPr id="136" name="楕円 135"/>
        <xdr:cNvSpPr/>
      </xdr:nvSpPr>
      <xdr:spPr bwMode="auto">
        <a:xfrm>
          <a:off x="4254500" y="716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127734</xdr:rowOff>
    </xdr:from>
    <xdr:ext cx="762000" cy="259045"/>
    <xdr:sp macro="" textlink="">
      <xdr:nvSpPr>
        <xdr:cNvPr id="137" name="テキスト ボックス 136"/>
        <xdr:cNvSpPr txBox="1"/>
      </xdr:nvSpPr>
      <xdr:spPr>
        <a:xfrm>
          <a:off x="3924300" y="725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78105</xdr:rowOff>
    </xdr:from>
    <xdr:to>
      <xdr:col>19</xdr:col>
      <xdr:colOff>38100</xdr:colOff>
      <xdr:row>37</xdr:row>
      <xdr:rowOff>8255</xdr:rowOff>
    </xdr:to>
    <xdr:sp macro="" textlink="">
      <xdr:nvSpPr>
        <xdr:cNvPr id="138" name="楕円 137"/>
        <xdr:cNvSpPr/>
      </xdr:nvSpPr>
      <xdr:spPr bwMode="auto">
        <a:xfrm>
          <a:off x="3556000" y="703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164482</xdr:rowOff>
    </xdr:from>
    <xdr:ext cx="762000" cy="259045"/>
    <xdr:sp macro="" textlink="">
      <xdr:nvSpPr>
        <xdr:cNvPr id="139" name="テキスト ボックス 138"/>
        <xdr:cNvSpPr txBox="1"/>
      </xdr:nvSpPr>
      <xdr:spPr>
        <a:xfrm>
          <a:off x="3225800" y="711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84677</xdr:rowOff>
    </xdr:from>
    <xdr:to>
      <xdr:col>15</xdr:col>
      <xdr:colOff>101600</xdr:colOff>
      <xdr:row>37</xdr:row>
      <xdr:rowOff>14827</xdr:rowOff>
    </xdr:to>
    <xdr:sp macro="" textlink="">
      <xdr:nvSpPr>
        <xdr:cNvPr id="140" name="楕円 139"/>
        <xdr:cNvSpPr/>
      </xdr:nvSpPr>
      <xdr:spPr bwMode="auto">
        <a:xfrm>
          <a:off x="2857500" y="703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171054</xdr:rowOff>
    </xdr:from>
    <xdr:ext cx="762000" cy="259045"/>
    <xdr:sp macro="" textlink="">
      <xdr:nvSpPr>
        <xdr:cNvPr id="141" name="テキスト ボックス 140"/>
        <xdr:cNvSpPr txBox="1"/>
      </xdr:nvSpPr>
      <xdr:spPr>
        <a:xfrm>
          <a:off x="2527300" y="712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19,788
156.03
14,476,949
13,573,762
676,502
8,822,986
3,817,750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64707</xdr:rowOff>
    </xdr:from>
    <xdr:to>
      <xdr:col>24</xdr:col>
      <xdr:colOff>63500</xdr:colOff>
      <xdr:row>34</xdr:row>
      <xdr:rowOff>72339</xdr:rowOff>
    </xdr:to>
    <xdr:cxnSp macro="">
      <xdr:nvCxnSpPr>
        <xdr:cNvPr id="61" name="直線コネクタ 60"/>
        <xdr:cNvCxnSpPr/>
      </xdr:nvCxnSpPr>
      <xdr:spPr>
        <a:xfrm flipV="1">
          <a:off x="3797300" y="5894007"/>
          <a:ext cx="8382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27496</xdr:rowOff>
    </xdr:from>
    <xdr:to>
      <xdr:col>19</xdr:col>
      <xdr:colOff>177800</xdr:colOff>
      <xdr:row>34</xdr:row>
      <xdr:rowOff>72339</xdr:rowOff>
    </xdr:to>
    <xdr:cxnSp macro="">
      <xdr:nvCxnSpPr>
        <xdr:cNvPr id="64" name="直線コネクタ 63"/>
        <xdr:cNvCxnSpPr/>
      </xdr:nvCxnSpPr>
      <xdr:spPr>
        <a:xfrm>
          <a:off x="2908300" y="5856796"/>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21577</xdr:rowOff>
    </xdr:from>
    <xdr:to>
      <xdr:col>15</xdr:col>
      <xdr:colOff>50800</xdr:colOff>
      <xdr:row>34</xdr:row>
      <xdr:rowOff>27496</xdr:rowOff>
    </xdr:to>
    <xdr:cxnSp macro="">
      <xdr:nvCxnSpPr>
        <xdr:cNvPr id="67" name="直線コネクタ 66"/>
        <xdr:cNvCxnSpPr/>
      </xdr:nvCxnSpPr>
      <xdr:spPr>
        <a:xfrm>
          <a:off x="2019300" y="5850877"/>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18186</xdr:rowOff>
    </xdr:from>
    <xdr:to>
      <xdr:col>10</xdr:col>
      <xdr:colOff>114300</xdr:colOff>
      <xdr:row>34</xdr:row>
      <xdr:rowOff>21577</xdr:rowOff>
    </xdr:to>
    <xdr:cxnSp macro="">
      <xdr:nvCxnSpPr>
        <xdr:cNvPr id="70" name="直線コネクタ 69"/>
        <xdr:cNvCxnSpPr/>
      </xdr:nvCxnSpPr>
      <xdr:spPr>
        <a:xfrm>
          <a:off x="1130300" y="5847486"/>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13907</xdr:rowOff>
    </xdr:from>
    <xdr:to>
      <xdr:col>24</xdr:col>
      <xdr:colOff>114300</xdr:colOff>
      <xdr:row>34</xdr:row>
      <xdr:rowOff>115507</xdr:rowOff>
    </xdr:to>
    <xdr:sp macro="" textlink="">
      <xdr:nvSpPr>
        <xdr:cNvPr id="80" name="楕円 79"/>
        <xdr:cNvSpPr/>
      </xdr:nvSpPr>
      <xdr:spPr>
        <a:xfrm>
          <a:off x="4584700" y="58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36784</xdr:rowOff>
    </xdr:from>
    <xdr:ext cx="534377" cy="259045"/>
    <xdr:sp macro="" textlink="">
      <xdr:nvSpPr>
        <xdr:cNvPr id="81" name="人件費該当値テキスト"/>
        <xdr:cNvSpPr txBox="1"/>
      </xdr:nvSpPr>
      <xdr:spPr>
        <a:xfrm>
          <a:off x="4686300" y="569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21539</xdr:rowOff>
    </xdr:from>
    <xdr:to>
      <xdr:col>20</xdr:col>
      <xdr:colOff>38100</xdr:colOff>
      <xdr:row>34</xdr:row>
      <xdr:rowOff>123139</xdr:rowOff>
    </xdr:to>
    <xdr:sp macro="" textlink="">
      <xdr:nvSpPr>
        <xdr:cNvPr id="82" name="楕円 81"/>
        <xdr:cNvSpPr/>
      </xdr:nvSpPr>
      <xdr:spPr>
        <a:xfrm>
          <a:off x="3746500" y="58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139666</xdr:rowOff>
    </xdr:from>
    <xdr:ext cx="534377" cy="259045"/>
    <xdr:sp macro="" textlink="">
      <xdr:nvSpPr>
        <xdr:cNvPr id="83" name="テキスト ボックス 82"/>
        <xdr:cNvSpPr txBox="1"/>
      </xdr:nvSpPr>
      <xdr:spPr>
        <a:xfrm>
          <a:off x="3530111" y="56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148146</xdr:rowOff>
    </xdr:from>
    <xdr:to>
      <xdr:col>15</xdr:col>
      <xdr:colOff>101600</xdr:colOff>
      <xdr:row>34</xdr:row>
      <xdr:rowOff>78296</xdr:rowOff>
    </xdr:to>
    <xdr:sp macro="" textlink="">
      <xdr:nvSpPr>
        <xdr:cNvPr id="84" name="楕円 83"/>
        <xdr:cNvSpPr/>
      </xdr:nvSpPr>
      <xdr:spPr>
        <a:xfrm>
          <a:off x="2857500" y="58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94823</xdr:rowOff>
    </xdr:from>
    <xdr:ext cx="534377" cy="259045"/>
    <xdr:sp macro="" textlink="">
      <xdr:nvSpPr>
        <xdr:cNvPr id="85" name="テキスト ボックス 84"/>
        <xdr:cNvSpPr txBox="1"/>
      </xdr:nvSpPr>
      <xdr:spPr>
        <a:xfrm>
          <a:off x="2641111" y="558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142227</xdr:rowOff>
    </xdr:from>
    <xdr:to>
      <xdr:col>10</xdr:col>
      <xdr:colOff>165100</xdr:colOff>
      <xdr:row>34</xdr:row>
      <xdr:rowOff>72377</xdr:rowOff>
    </xdr:to>
    <xdr:sp macro="" textlink="">
      <xdr:nvSpPr>
        <xdr:cNvPr id="86" name="楕円 85"/>
        <xdr:cNvSpPr/>
      </xdr:nvSpPr>
      <xdr:spPr>
        <a:xfrm>
          <a:off x="1968500" y="58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88904</xdr:rowOff>
    </xdr:from>
    <xdr:ext cx="534377" cy="259045"/>
    <xdr:sp macro="" textlink="">
      <xdr:nvSpPr>
        <xdr:cNvPr id="87" name="テキスト ボックス 86"/>
        <xdr:cNvSpPr txBox="1"/>
      </xdr:nvSpPr>
      <xdr:spPr>
        <a:xfrm>
          <a:off x="1752111" y="557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138836</xdr:rowOff>
    </xdr:from>
    <xdr:to>
      <xdr:col>6</xdr:col>
      <xdr:colOff>38100</xdr:colOff>
      <xdr:row>34</xdr:row>
      <xdr:rowOff>68986</xdr:rowOff>
    </xdr:to>
    <xdr:sp macro="" textlink="">
      <xdr:nvSpPr>
        <xdr:cNvPr id="88" name="楕円 87"/>
        <xdr:cNvSpPr/>
      </xdr:nvSpPr>
      <xdr:spPr>
        <a:xfrm>
          <a:off x="1079500" y="57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85513</xdr:rowOff>
    </xdr:from>
    <xdr:ext cx="534377" cy="259045"/>
    <xdr:sp macro="" textlink="">
      <xdr:nvSpPr>
        <xdr:cNvPr id="89" name="テキスト ボックス 88"/>
        <xdr:cNvSpPr txBox="1"/>
      </xdr:nvSpPr>
      <xdr:spPr>
        <a:xfrm>
          <a:off x="863111" y="55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34699</xdr:rowOff>
    </xdr:from>
    <xdr:to>
      <xdr:col>24</xdr:col>
      <xdr:colOff>63500</xdr:colOff>
      <xdr:row>55</xdr:row>
      <xdr:rowOff>42486</xdr:rowOff>
    </xdr:to>
    <xdr:cxnSp macro="">
      <xdr:nvCxnSpPr>
        <xdr:cNvPr id="116" name="直線コネクタ 115"/>
        <xdr:cNvCxnSpPr/>
      </xdr:nvCxnSpPr>
      <xdr:spPr>
        <a:xfrm flipV="1">
          <a:off x="3797300" y="9464449"/>
          <a:ext cx="8382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42486</xdr:rowOff>
    </xdr:from>
    <xdr:to>
      <xdr:col>19</xdr:col>
      <xdr:colOff>177800</xdr:colOff>
      <xdr:row>55</xdr:row>
      <xdr:rowOff>66969</xdr:rowOff>
    </xdr:to>
    <xdr:cxnSp macro="">
      <xdr:nvCxnSpPr>
        <xdr:cNvPr id="119" name="直線コネクタ 118"/>
        <xdr:cNvCxnSpPr/>
      </xdr:nvCxnSpPr>
      <xdr:spPr>
        <a:xfrm flipV="1">
          <a:off x="2908300" y="9472236"/>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66969</xdr:rowOff>
    </xdr:from>
    <xdr:to>
      <xdr:col>15</xdr:col>
      <xdr:colOff>50800</xdr:colOff>
      <xdr:row>55</xdr:row>
      <xdr:rowOff>105318</xdr:rowOff>
    </xdr:to>
    <xdr:cxnSp macro="">
      <xdr:nvCxnSpPr>
        <xdr:cNvPr id="122" name="直線コネクタ 121"/>
        <xdr:cNvCxnSpPr/>
      </xdr:nvCxnSpPr>
      <xdr:spPr>
        <a:xfrm flipV="1">
          <a:off x="2019300" y="9496719"/>
          <a:ext cx="889000" cy="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105318</xdr:rowOff>
    </xdr:from>
    <xdr:to>
      <xdr:col>10</xdr:col>
      <xdr:colOff>114300</xdr:colOff>
      <xdr:row>55</xdr:row>
      <xdr:rowOff>118601</xdr:rowOff>
    </xdr:to>
    <xdr:cxnSp macro="">
      <xdr:nvCxnSpPr>
        <xdr:cNvPr id="125" name="直線コネクタ 124"/>
        <xdr:cNvCxnSpPr/>
      </xdr:nvCxnSpPr>
      <xdr:spPr>
        <a:xfrm flipV="1">
          <a:off x="1130300" y="9535068"/>
          <a:ext cx="8890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155349</xdr:rowOff>
    </xdr:from>
    <xdr:to>
      <xdr:col>24</xdr:col>
      <xdr:colOff>114300</xdr:colOff>
      <xdr:row>55</xdr:row>
      <xdr:rowOff>85499</xdr:rowOff>
    </xdr:to>
    <xdr:sp macro="" textlink="">
      <xdr:nvSpPr>
        <xdr:cNvPr id="135" name="楕円 134"/>
        <xdr:cNvSpPr/>
      </xdr:nvSpPr>
      <xdr:spPr>
        <a:xfrm>
          <a:off x="4584700" y="94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6776</xdr:rowOff>
    </xdr:from>
    <xdr:ext cx="599010" cy="259045"/>
    <xdr:sp macro="" textlink="">
      <xdr:nvSpPr>
        <xdr:cNvPr id="136" name="物件費該当値テキスト"/>
        <xdr:cNvSpPr txBox="1"/>
      </xdr:nvSpPr>
      <xdr:spPr>
        <a:xfrm>
          <a:off x="4686300" y="926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163136</xdr:rowOff>
    </xdr:from>
    <xdr:to>
      <xdr:col>20</xdr:col>
      <xdr:colOff>38100</xdr:colOff>
      <xdr:row>55</xdr:row>
      <xdr:rowOff>93286</xdr:rowOff>
    </xdr:to>
    <xdr:sp macro="" textlink="">
      <xdr:nvSpPr>
        <xdr:cNvPr id="137" name="楕円 136"/>
        <xdr:cNvSpPr/>
      </xdr:nvSpPr>
      <xdr:spPr>
        <a:xfrm>
          <a:off x="3746500" y="94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109813</xdr:rowOff>
    </xdr:from>
    <xdr:ext cx="599010" cy="259045"/>
    <xdr:sp macro="" textlink="">
      <xdr:nvSpPr>
        <xdr:cNvPr id="138" name="テキスト ボックス 137"/>
        <xdr:cNvSpPr txBox="1"/>
      </xdr:nvSpPr>
      <xdr:spPr>
        <a:xfrm>
          <a:off x="3497795" y="91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16169</xdr:rowOff>
    </xdr:from>
    <xdr:to>
      <xdr:col>15</xdr:col>
      <xdr:colOff>101600</xdr:colOff>
      <xdr:row>55</xdr:row>
      <xdr:rowOff>117769</xdr:rowOff>
    </xdr:to>
    <xdr:sp macro="" textlink="">
      <xdr:nvSpPr>
        <xdr:cNvPr id="139" name="楕円 138"/>
        <xdr:cNvSpPr/>
      </xdr:nvSpPr>
      <xdr:spPr>
        <a:xfrm>
          <a:off x="2857500" y="944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134296</xdr:rowOff>
    </xdr:from>
    <xdr:ext cx="599010" cy="259045"/>
    <xdr:sp macro="" textlink="">
      <xdr:nvSpPr>
        <xdr:cNvPr id="140" name="テキスト ボックス 139"/>
        <xdr:cNvSpPr txBox="1"/>
      </xdr:nvSpPr>
      <xdr:spPr>
        <a:xfrm>
          <a:off x="2608795" y="922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54518</xdr:rowOff>
    </xdr:from>
    <xdr:to>
      <xdr:col>10</xdr:col>
      <xdr:colOff>165100</xdr:colOff>
      <xdr:row>55</xdr:row>
      <xdr:rowOff>156118</xdr:rowOff>
    </xdr:to>
    <xdr:sp macro="" textlink="">
      <xdr:nvSpPr>
        <xdr:cNvPr id="141" name="楕円 140"/>
        <xdr:cNvSpPr/>
      </xdr:nvSpPr>
      <xdr:spPr>
        <a:xfrm>
          <a:off x="1968500" y="948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1195</xdr:rowOff>
    </xdr:from>
    <xdr:ext cx="599010" cy="259045"/>
    <xdr:sp macro="" textlink="">
      <xdr:nvSpPr>
        <xdr:cNvPr id="142" name="テキスト ボックス 141"/>
        <xdr:cNvSpPr txBox="1"/>
      </xdr:nvSpPr>
      <xdr:spPr>
        <a:xfrm>
          <a:off x="1719795" y="925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67801</xdr:rowOff>
    </xdr:from>
    <xdr:to>
      <xdr:col>6</xdr:col>
      <xdr:colOff>38100</xdr:colOff>
      <xdr:row>55</xdr:row>
      <xdr:rowOff>169401</xdr:rowOff>
    </xdr:to>
    <xdr:sp macro="" textlink="">
      <xdr:nvSpPr>
        <xdr:cNvPr id="143" name="楕円 142"/>
        <xdr:cNvSpPr/>
      </xdr:nvSpPr>
      <xdr:spPr>
        <a:xfrm>
          <a:off x="1079500" y="94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14478</xdr:rowOff>
    </xdr:from>
    <xdr:ext cx="599010" cy="259045"/>
    <xdr:sp macro="" textlink="">
      <xdr:nvSpPr>
        <xdr:cNvPr id="144" name="テキスト ボックス 143"/>
        <xdr:cNvSpPr txBox="1"/>
      </xdr:nvSpPr>
      <xdr:spPr>
        <a:xfrm>
          <a:off x="830795" y="927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1130</xdr:rowOff>
    </xdr:from>
    <xdr:to>
      <xdr:col>24</xdr:col>
      <xdr:colOff>63500</xdr:colOff>
      <xdr:row>78</xdr:row>
      <xdr:rowOff>63309</xdr:rowOff>
    </xdr:to>
    <xdr:cxnSp macro="">
      <xdr:nvCxnSpPr>
        <xdr:cNvPr id="173" name="直線コネクタ 172"/>
        <xdr:cNvCxnSpPr/>
      </xdr:nvCxnSpPr>
      <xdr:spPr>
        <a:xfrm flipV="1">
          <a:off x="3797300" y="13374230"/>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54927</xdr:rowOff>
    </xdr:from>
    <xdr:to>
      <xdr:col>19</xdr:col>
      <xdr:colOff>177800</xdr:colOff>
      <xdr:row>78</xdr:row>
      <xdr:rowOff>63309</xdr:rowOff>
    </xdr:to>
    <xdr:cxnSp macro="">
      <xdr:nvCxnSpPr>
        <xdr:cNvPr id="176" name="直線コネクタ 175"/>
        <xdr:cNvCxnSpPr/>
      </xdr:nvCxnSpPr>
      <xdr:spPr>
        <a:xfrm>
          <a:off x="2908300" y="1342802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54927</xdr:rowOff>
    </xdr:from>
    <xdr:to>
      <xdr:col>15</xdr:col>
      <xdr:colOff>50800</xdr:colOff>
      <xdr:row>78</xdr:row>
      <xdr:rowOff>64224</xdr:rowOff>
    </xdr:to>
    <xdr:cxnSp macro="">
      <xdr:nvCxnSpPr>
        <xdr:cNvPr id="179" name="直線コネクタ 178"/>
        <xdr:cNvCxnSpPr/>
      </xdr:nvCxnSpPr>
      <xdr:spPr>
        <a:xfrm flipV="1">
          <a:off x="2019300" y="13428027"/>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64224</xdr:rowOff>
    </xdr:from>
    <xdr:to>
      <xdr:col>10</xdr:col>
      <xdr:colOff>114300</xdr:colOff>
      <xdr:row>78</xdr:row>
      <xdr:rowOff>80721</xdr:rowOff>
    </xdr:to>
    <xdr:cxnSp macro="">
      <xdr:nvCxnSpPr>
        <xdr:cNvPr id="182" name="直線コネクタ 181"/>
        <xdr:cNvCxnSpPr/>
      </xdr:nvCxnSpPr>
      <xdr:spPr>
        <a:xfrm flipV="1">
          <a:off x="1130300" y="13437324"/>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121780</xdr:rowOff>
    </xdr:from>
    <xdr:to>
      <xdr:col>24</xdr:col>
      <xdr:colOff>114300</xdr:colOff>
      <xdr:row>78</xdr:row>
      <xdr:rowOff>51930</xdr:rowOff>
    </xdr:to>
    <xdr:sp macro="" textlink="">
      <xdr:nvSpPr>
        <xdr:cNvPr id="192" name="楕円 191"/>
        <xdr:cNvSpPr/>
      </xdr:nvSpPr>
      <xdr:spPr>
        <a:xfrm>
          <a:off x="4584700" y="133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100207</xdr:rowOff>
    </xdr:from>
    <xdr:ext cx="469744" cy="259045"/>
    <xdr:sp macro="" textlink="">
      <xdr:nvSpPr>
        <xdr:cNvPr id="193" name="維持補修費該当値テキスト"/>
        <xdr:cNvSpPr txBox="1"/>
      </xdr:nvSpPr>
      <xdr:spPr>
        <a:xfrm>
          <a:off x="4686300" y="133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12509</xdr:rowOff>
    </xdr:from>
    <xdr:to>
      <xdr:col>20</xdr:col>
      <xdr:colOff>38100</xdr:colOff>
      <xdr:row>78</xdr:row>
      <xdr:rowOff>114109</xdr:rowOff>
    </xdr:to>
    <xdr:sp macro="" textlink="">
      <xdr:nvSpPr>
        <xdr:cNvPr id="194" name="楕円 193"/>
        <xdr:cNvSpPr/>
      </xdr:nvSpPr>
      <xdr:spPr>
        <a:xfrm>
          <a:off x="3746500" y="133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105236</xdr:rowOff>
    </xdr:from>
    <xdr:ext cx="469744" cy="259045"/>
    <xdr:sp macro="" textlink="">
      <xdr:nvSpPr>
        <xdr:cNvPr id="195" name="テキスト ボックス 194"/>
        <xdr:cNvSpPr txBox="1"/>
      </xdr:nvSpPr>
      <xdr:spPr>
        <a:xfrm>
          <a:off x="3562428" y="1347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4127</xdr:rowOff>
    </xdr:from>
    <xdr:to>
      <xdr:col>15</xdr:col>
      <xdr:colOff>101600</xdr:colOff>
      <xdr:row>78</xdr:row>
      <xdr:rowOff>105727</xdr:rowOff>
    </xdr:to>
    <xdr:sp macro="" textlink="">
      <xdr:nvSpPr>
        <xdr:cNvPr id="196" name="楕円 195"/>
        <xdr:cNvSpPr/>
      </xdr:nvSpPr>
      <xdr:spPr>
        <a:xfrm>
          <a:off x="2857500" y="133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96854</xdr:rowOff>
    </xdr:from>
    <xdr:ext cx="469744" cy="259045"/>
    <xdr:sp macro="" textlink="">
      <xdr:nvSpPr>
        <xdr:cNvPr id="197" name="テキスト ボックス 196"/>
        <xdr:cNvSpPr txBox="1"/>
      </xdr:nvSpPr>
      <xdr:spPr>
        <a:xfrm>
          <a:off x="2673428" y="1346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13424</xdr:rowOff>
    </xdr:from>
    <xdr:to>
      <xdr:col>10</xdr:col>
      <xdr:colOff>165100</xdr:colOff>
      <xdr:row>78</xdr:row>
      <xdr:rowOff>115024</xdr:rowOff>
    </xdr:to>
    <xdr:sp macro="" textlink="">
      <xdr:nvSpPr>
        <xdr:cNvPr id="198" name="楕円 197"/>
        <xdr:cNvSpPr/>
      </xdr:nvSpPr>
      <xdr:spPr>
        <a:xfrm>
          <a:off x="1968500" y="133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106151</xdr:rowOff>
    </xdr:from>
    <xdr:ext cx="469744" cy="259045"/>
    <xdr:sp macro="" textlink="">
      <xdr:nvSpPr>
        <xdr:cNvPr id="199" name="テキスト ボックス 198"/>
        <xdr:cNvSpPr txBox="1"/>
      </xdr:nvSpPr>
      <xdr:spPr>
        <a:xfrm>
          <a:off x="1784428" y="1347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29921</xdr:rowOff>
    </xdr:from>
    <xdr:to>
      <xdr:col>6</xdr:col>
      <xdr:colOff>38100</xdr:colOff>
      <xdr:row>78</xdr:row>
      <xdr:rowOff>131521</xdr:rowOff>
    </xdr:to>
    <xdr:sp macro="" textlink="">
      <xdr:nvSpPr>
        <xdr:cNvPr id="200" name="楕円 199"/>
        <xdr:cNvSpPr/>
      </xdr:nvSpPr>
      <xdr:spPr>
        <a:xfrm>
          <a:off x="1079500" y="134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122648</xdr:rowOff>
    </xdr:from>
    <xdr:ext cx="469744" cy="259045"/>
    <xdr:sp macro="" textlink="">
      <xdr:nvSpPr>
        <xdr:cNvPr id="201" name="テキスト ボックス 200"/>
        <xdr:cNvSpPr txBox="1"/>
      </xdr:nvSpPr>
      <xdr:spPr>
        <a:xfrm>
          <a:off x="895428" y="13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114815</xdr:rowOff>
    </xdr:from>
    <xdr:to>
      <xdr:col>24</xdr:col>
      <xdr:colOff>63500</xdr:colOff>
      <xdr:row>97</xdr:row>
      <xdr:rowOff>119354</xdr:rowOff>
    </xdr:to>
    <xdr:cxnSp macro="">
      <xdr:nvCxnSpPr>
        <xdr:cNvPr id="233" name="直線コネクタ 232"/>
        <xdr:cNvCxnSpPr/>
      </xdr:nvCxnSpPr>
      <xdr:spPr>
        <a:xfrm flipV="1">
          <a:off x="3797300" y="16745465"/>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119354</xdr:rowOff>
    </xdr:from>
    <xdr:to>
      <xdr:col>19</xdr:col>
      <xdr:colOff>177800</xdr:colOff>
      <xdr:row>98</xdr:row>
      <xdr:rowOff>13447</xdr:rowOff>
    </xdr:to>
    <xdr:cxnSp macro="">
      <xdr:nvCxnSpPr>
        <xdr:cNvPr id="236" name="直線コネクタ 235"/>
        <xdr:cNvCxnSpPr/>
      </xdr:nvCxnSpPr>
      <xdr:spPr>
        <a:xfrm flipV="1">
          <a:off x="2908300" y="16750004"/>
          <a:ext cx="8890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167720</xdr:rowOff>
    </xdr:from>
    <xdr:to>
      <xdr:col>15</xdr:col>
      <xdr:colOff>50800</xdr:colOff>
      <xdr:row>98</xdr:row>
      <xdr:rowOff>13447</xdr:rowOff>
    </xdr:to>
    <xdr:cxnSp macro="">
      <xdr:nvCxnSpPr>
        <xdr:cNvPr id="239" name="直線コネクタ 238"/>
        <xdr:cNvCxnSpPr/>
      </xdr:nvCxnSpPr>
      <xdr:spPr>
        <a:xfrm>
          <a:off x="2019300" y="16798370"/>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167720</xdr:rowOff>
    </xdr:from>
    <xdr:to>
      <xdr:col>10</xdr:col>
      <xdr:colOff>114300</xdr:colOff>
      <xdr:row>98</xdr:row>
      <xdr:rowOff>54775</xdr:rowOff>
    </xdr:to>
    <xdr:cxnSp macro="">
      <xdr:nvCxnSpPr>
        <xdr:cNvPr id="242" name="直線コネクタ 241"/>
        <xdr:cNvCxnSpPr/>
      </xdr:nvCxnSpPr>
      <xdr:spPr>
        <a:xfrm flipV="1">
          <a:off x="1130300" y="16798370"/>
          <a:ext cx="889000" cy="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64015</xdr:rowOff>
    </xdr:from>
    <xdr:to>
      <xdr:col>24</xdr:col>
      <xdr:colOff>114300</xdr:colOff>
      <xdr:row>97</xdr:row>
      <xdr:rowOff>165615</xdr:rowOff>
    </xdr:to>
    <xdr:sp macro="" textlink="">
      <xdr:nvSpPr>
        <xdr:cNvPr id="252" name="楕円 251"/>
        <xdr:cNvSpPr/>
      </xdr:nvSpPr>
      <xdr:spPr>
        <a:xfrm>
          <a:off x="4584700" y="166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42442</xdr:rowOff>
    </xdr:from>
    <xdr:ext cx="534377" cy="259045"/>
    <xdr:sp macro="" textlink="">
      <xdr:nvSpPr>
        <xdr:cNvPr id="253" name="扶助費該当値テキスト"/>
        <xdr:cNvSpPr txBox="1"/>
      </xdr:nvSpPr>
      <xdr:spPr>
        <a:xfrm>
          <a:off x="4686300" y="1667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68554</xdr:rowOff>
    </xdr:from>
    <xdr:to>
      <xdr:col>20</xdr:col>
      <xdr:colOff>38100</xdr:colOff>
      <xdr:row>97</xdr:row>
      <xdr:rowOff>170154</xdr:rowOff>
    </xdr:to>
    <xdr:sp macro="" textlink="">
      <xdr:nvSpPr>
        <xdr:cNvPr id="254" name="楕円 253"/>
        <xdr:cNvSpPr/>
      </xdr:nvSpPr>
      <xdr:spPr>
        <a:xfrm>
          <a:off x="3746500" y="166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161281</xdr:rowOff>
    </xdr:from>
    <xdr:ext cx="534377" cy="259045"/>
    <xdr:sp macro="" textlink="">
      <xdr:nvSpPr>
        <xdr:cNvPr id="255" name="テキスト ボックス 254"/>
        <xdr:cNvSpPr txBox="1"/>
      </xdr:nvSpPr>
      <xdr:spPr>
        <a:xfrm>
          <a:off x="3530111" y="1679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134097</xdr:rowOff>
    </xdr:from>
    <xdr:to>
      <xdr:col>15</xdr:col>
      <xdr:colOff>101600</xdr:colOff>
      <xdr:row>98</xdr:row>
      <xdr:rowOff>64247</xdr:rowOff>
    </xdr:to>
    <xdr:sp macro="" textlink="">
      <xdr:nvSpPr>
        <xdr:cNvPr id="256" name="楕円 255"/>
        <xdr:cNvSpPr/>
      </xdr:nvSpPr>
      <xdr:spPr>
        <a:xfrm>
          <a:off x="2857500" y="167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55374</xdr:rowOff>
    </xdr:from>
    <xdr:ext cx="534377" cy="259045"/>
    <xdr:sp macro="" textlink="">
      <xdr:nvSpPr>
        <xdr:cNvPr id="257" name="テキスト ボックス 256"/>
        <xdr:cNvSpPr txBox="1"/>
      </xdr:nvSpPr>
      <xdr:spPr>
        <a:xfrm>
          <a:off x="2641111" y="168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116920</xdr:rowOff>
    </xdr:from>
    <xdr:to>
      <xdr:col>10</xdr:col>
      <xdr:colOff>165100</xdr:colOff>
      <xdr:row>98</xdr:row>
      <xdr:rowOff>47070</xdr:rowOff>
    </xdr:to>
    <xdr:sp macro="" textlink="">
      <xdr:nvSpPr>
        <xdr:cNvPr id="258" name="楕円 257"/>
        <xdr:cNvSpPr/>
      </xdr:nvSpPr>
      <xdr:spPr>
        <a:xfrm>
          <a:off x="1968500" y="16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38197</xdr:rowOff>
    </xdr:from>
    <xdr:ext cx="534377" cy="259045"/>
    <xdr:sp macro="" textlink="">
      <xdr:nvSpPr>
        <xdr:cNvPr id="259" name="テキスト ボックス 258"/>
        <xdr:cNvSpPr txBox="1"/>
      </xdr:nvSpPr>
      <xdr:spPr>
        <a:xfrm>
          <a:off x="1752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3975</xdr:rowOff>
    </xdr:from>
    <xdr:to>
      <xdr:col>6</xdr:col>
      <xdr:colOff>38100</xdr:colOff>
      <xdr:row>98</xdr:row>
      <xdr:rowOff>105575</xdr:rowOff>
    </xdr:to>
    <xdr:sp macro="" textlink="">
      <xdr:nvSpPr>
        <xdr:cNvPr id="260" name="楕円 259"/>
        <xdr:cNvSpPr/>
      </xdr:nvSpPr>
      <xdr:spPr>
        <a:xfrm>
          <a:off x="1079500" y="168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96702</xdr:rowOff>
    </xdr:from>
    <xdr:ext cx="534377" cy="259045"/>
    <xdr:sp macro="" textlink="">
      <xdr:nvSpPr>
        <xdr:cNvPr id="261" name="テキスト ボックス 260"/>
        <xdr:cNvSpPr txBox="1"/>
      </xdr:nvSpPr>
      <xdr:spPr>
        <a:xfrm>
          <a:off x="863111" y="168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69944</xdr:rowOff>
    </xdr:from>
    <xdr:to>
      <xdr:col>55</xdr:col>
      <xdr:colOff>0</xdr:colOff>
      <xdr:row>31</xdr:row>
      <xdr:rowOff>142487</xdr:rowOff>
    </xdr:to>
    <xdr:cxnSp macro="">
      <xdr:nvCxnSpPr>
        <xdr:cNvPr id="292" name="直線コネクタ 291"/>
        <xdr:cNvCxnSpPr/>
      </xdr:nvCxnSpPr>
      <xdr:spPr>
        <a:xfrm>
          <a:off x="9639300" y="5384894"/>
          <a:ext cx="8382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69944</xdr:rowOff>
    </xdr:from>
    <xdr:to>
      <xdr:col>50</xdr:col>
      <xdr:colOff>114300</xdr:colOff>
      <xdr:row>33</xdr:row>
      <xdr:rowOff>50350</xdr:rowOff>
    </xdr:to>
    <xdr:cxnSp macro="">
      <xdr:nvCxnSpPr>
        <xdr:cNvPr id="295" name="直線コネクタ 294"/>
        <xdr:cNvCxnSpPr/>
      </xdr:nvCxnSpPr>
      <xdr:spPr>
        <a:xfrm flipV="1">
          <a:off x="8750300" y="5384894"/>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50350</xdr:rowOff>
    </xdr:from>
    <xdr:to>
      <xdr:col>45</xdr:col>
      <xdr:colOff>177800</xdr:colOff>
      <xdr:row>33</xdr:row>
      <xdr:rowOff>65111</xdr:rowOff>
    </xdr:to>
    <xdr:cxnSp macro="">
      <xdr:nvCxnSpPr>
        <xdr:cNvPr id="298" name="直線コネクタ 297"/>
        <xdr:cNvCxnSpPr/>
      </xdr:nvCxnSpPr>
      <xdr:spPr>
        <a:xfrm flipV="1">
          <a:off x="7861300" y="5708200"/>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12664</xdr:rowOff>
    </xdr:from>
    <xdr:to>
      <xdr:col>41</xdr:col>
      <xdr:colOff>50800</xdr:colOff>
      <xdr:row>33</xdr:row>
      <xdr:rowOff>65111</xdr:rowOff>
    </xdr:to>
    <xdr:cxnSp macro="">
      <xdr:nvCxnSpPr>
        <xdr:cNvPr id="301" name="直線コネクタ 300"/>
        <xdr:cNvCxnSpPr/>
      </xdr:nvCxnSpPr>
      <xdr:spPr>
        <a:xfrm>
          <a:off x="6972300" y="5670514"/>
          <a:ext cx="889000" cy="5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2633</xdr:rowOff>
    </xdr:from>
    <xdr:ext cx="534377" cy="259045"/>
    <xdr:sp macro="" textlink="">
      <xdr:nvSpPr>
        <xdr:cNvPr id="305" name="テキスト ボックス 304"/>
        <xdr:cNvSpPr txBox="1"/>
      </xdr:nvSpPr>
      <xdr:spPr>
        <a:xfrm>
          <a:off x="6705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91687</xdr:rowOff>
    </xdr:from>
    <xdr:to>
      <xdr:col>55</xdr:col>
      <xdr:colOff>50800</xdr:colOff>
      <xdr:row>32</xdr:row>
      <xdr:rowOff>21837</xdr:rowOff>
    </xdr:to>
    <xdr:sp macro="" textlink="">
      <xdr:nvSpPr>
        <xdr:cNvPr id="311" name="楕円 310"/>
        <xdr:cNvSpPr/>
      </xdr:nvSpPr>
      <xdr:spPr>
        <a:xfrm>
          <a:off x="10426700" y="54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6614</xdr:rowOff>
    </xdr:from>
    <xdr:ext cx="599010" cy="259045"/>
    <xdr:sp macro="" textlink="">
      <xdr:nvSpPr>
        <xdr:cNvPr id="312" name="補助費等該当値テキスト"/>
        <xdr:cNvSpPr txBox="1"/>
      </xdr:nvSpPr>
      <xdr:spPr>
        <a:xfrm>
          <a:off x="10528300" y="532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19144</xdr:rowOff>
    </xdr:from>
    <xdr:to>
      <xdr:col>50</xdr:col>
      <xdr:colOff>165100</xdr:colOff>
      <xdr:row>31</xdr:row>
      <xdr:rowOff>120744</xdr:rowOff>
    </xdr:to>
    <xdr:sp macro="" textlink="">
      <xdr:nvSpPr>
        <xdr:cNvPr id="313" name="楕円 312"/>
        <xdr:cNvSpPr/>
      </xdr:nvSpPr>
      <xdr:spPr>
        <a:xfrm>
          <a:off x="9588500" y="53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137271</xdr:rowOff>
    </xdr:from>
    <xdr:ext cx="599010" cy="259045"/>
    <xdr:sp macro="" textlink="">
      <xdr:nvSpPr>
        <xdr:cNvPr id="314" name="テキスト ボックス 313"/>
        <xdr:cNvSpPr txBox="1"/>
      </xdr:nvSpPr>
      <xdr:spPr>
        <a:xfrm>
          <a:off x="9339795" y="510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171000</xdr:rowOff>
    </xdr:from>
    <xdr:to>
      <xdr:col>46</xdr:col>
      <xdr:colOff>38100</xdr:colOff>
      <xdr:row>33</xdr:row>
      <xdr:rowOff>101150</xdr:rowOff>
    </xdr:to>
    <xdr:sp macro="" textlink="">
      <xdr:nvSpPr>
        <xdr:cNvPr id="315" name="楕円 314"/>
        <xdr:cNvSpPr/>
      </xdr:nvSpPr>
      <xdr:spPr>
        <a:xfrm>
          <a:off x="8699500" y="56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117677</xdr:rowOff>
    </xdr:from>
    <xdr:ext cx="534377" cy="259045"/>
    <xdr:sp macro="" textlink="">
      <xdr:nvSpPr>
        <xdr:cNvPr id="316" name="テキスト ボックス 315"/>
        <xdr:cNvSpPr txBox="1"/>
      </xdr:nvSpPr>
      <xdr:spPr>
        <a:xfrm>
          <a:off x="8483111" y="543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14311</xdr:rowOff>
    </xdr:from>
    <xdr:to>
      <xdr:col>41</xdr:col>
      <xdr:colOff>101600</xdr:colOff>
      <xdr:row>33</xdr:row>
      <xdr:rowOff>115911</xdr:rowOff>
    </xdr:to>
    <xdr:sp macro="" textlink="">
      <xdr:nvSpPr>
        <xdr:cNvPr id="317" name="楕円 316"/>
        <xdr:cNvSpPr/>
      </xdr:nvSpPr>
      <xdr:spPr>
        <a:xfrm>
          <a:off x="7810500" y="56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132438</xdr:rowOff>
    </xdr:from>
    <xdr:ext cx="534377" cy="259045"/>
    <xdr:sp macro="" textlink="">
      <xdr:nvSpPr>
        <xdr:cNvPr id="318" name="テキスト ボックス 317"/>
        <xdr:cNvSpPr txBox="1"/>
      </xdr:nvSpPr>
      <xdr:spPr>
        <a:xfrm>
          <a:off x="7594111" y="54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133314</xdr:rowOff>
    </xdr:from>
    <xdr:to>
      <xdr:col>36</xdr:col>
      <xdr:colOff>165100</xdr:colOff>
      <xdr:row>33</xdr:row>
      <xdr:rowOff>63464</xdr:rowOff>
    </xdr:to>
    <xdr:sp macro="" textlink="">
      <xdr:nvSpPr>
        <xdr:cNvPr id="319" name="楕円 318"/>
        <xdr:cNvSpPr/>
      </xdr:nvSpPr>
      <xdr:spPr>
        <a:xfrm>
          <a:off x="6921500" y="56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79991</xdr:rowOff>
    </xdr:from>
    <xdr:ext cx="599010" cy="259045"/>
    <xdr:sp macro="" textlink="">
      <xdr:nvSpPr>
        <xdr:cNvPr id="320" name="テキスト ボックス 319"/>
        <xdr:cNvSpPr txBox="1"/>
      </xdr:nvSpPr>
      <xdr:spPr>
        <a:xfrm>
          <a:off x="6672795" y="5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137868</xdr:rowOff>
    </xdr:from>
    <xdr:to>
      <xdr:col>54</xdr:col>
      <xdr:colOff>189865</xdr:colOff>
      <xdr:row>58</xdr:row>
      <xdr:rowOff>160914</xdr:rowOff>
    </xdr:to>
    <xdr:cxnSp macro="">
      <xdr:nvCxnSpPr>
        <xdr:cNvPr id="344" name="直線コネクタ 343"/>
        <xdr:cNvCxnSpPr/>
      </xdr:nvCxnSpPr>
      <xdr:spPr>
        <a:xfrm flipV="1">
          <a:off x="10475595" y="9396168"/>
          <a:ext cx="1270" cy="708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164741</xdr:rowOff>
    </xdr:from>
    <xdr:ext cx="534377" cy="259045"/>
    <xdr:sp macro="" textlink="">
      <xdr:nvSpPr>
        <xdr:cNvPr id="345" name="普通建設事業費最小値テキスト"/>
        <xdr:cNvSpPr txBox="1"/>
      </xdr:nvSpPr>
      <xdr:spPr>
        <a:xfrm>
          <a:off x="10528300" y="1010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160914</xdr:rowOff>
    </xdr:from>
    <xdr:to>
      <xdr:col>55</xdr:col>
      <xdr:colOff>88900</xdr:colOff>
      <xdr:row>58</xdr:row>
      <xdr:rowOff>160914</xdr:rowOff>
    </xdr:to>
    <xdr:cxnSp macro="">
      <xdr:nvCxnSpPr>
        <xdr:cNvPr id="346" name="直線コネクタ 345"/>
        <xdr:cNvCxnSpPr/>
      </xdr:nvCxnSpPr>
      <xdr:spPr>
        <a:xfrm>
          <a:off x="10388600" y="1010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84545</xdr:rowOff>
    </xdr:from>
    <xdr:ext cx="599010" cy="259045"/>
    <xdr:sp macro="" textlink="">
      <xdr:nvSpPr>
        <xdr:cNvPr id="347" name="普通建設事業費最大値テキスト"/>
        <xdr:cNvSpPr txBox="1"/>
      </xdr:nvSpPr>
      <xdr:spPr>
        <a:xfrm>
          <a:off x="10528300" y="917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137868</xdr:rowOff>
    </xdr:from>
    <xdr:to>
      <xdr:col>55</xdr:col>
      <xdr:colOff>88900</xdr:colOff>
      <xdr:row>54</xdr:row>
      <xdr:rowOff>137868</xdr:rowOff>
    </xdr:to>
    <xdr:cxnSp macro="">
      <xdr:nvCxnSpPr>
        <xdr:cNvPr id="348" name="直線コネクタ 347"/>
        <xdr:cNvCxnSpPr/>
      </xdr:nvCxnSpPr>
      <xdr:spPr>
        <a:xfrm>
          <a:off x="10388600" y="93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35154</xdr:rowOff>
    </xdr:from>
    <xdr:to>
      <xdr:col>55</xdr:col>
      <xdr:colOff>0</xdr:colOff>
      <xdr:row>57</xdr:row>
      <xdr:rowOff>57633</xdr:rowOff>
    </xdr:to>
    <xdr:cxnSp macro="">
      <xdr:nvCxnSpPr>
        <xdr:cNvPr id="349" name="直線コネクタ 348"/>
        <xdr:cNvCxnSpPr/>
      </xdr:nvCxnSpPr>
      <xdr:spPr>
        <a:xfrm>
          <a:off x="9639300" y="9807804"/>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58400</xdr:rowOff>
    </xdr:from>
    <xdr:ext cx="534377" cy="259045"/>
    <xdr:sp macro="" textlink="">
      <xdr:nvSpPr>
        <xdr:cNvPr id="350" name="普通建設事業費平均値テキスト"/>
        <xdr:cNvSpPr txBox="1"/>
      </xdr:nvSpPr>
      <xdr:spPr>
        <a:xfrm>
          <a:off x="10528300" y="9831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79973</xdr:rowOff>
    </xdr:from>
    <xdr:to>
      <xdr:col>55</xdr:col>
      <xdr:colOff>50800</xdr:colOff>
      <xdr:row>58</xdr:row>
      <xdr:rowOff>10123</xdr:rowOff>
    </xdr:to>
    <xdr:sp macro="" textlink="">
      <xdr:nvSpPr>
        <xdr:cNvPr id="351" name="フローチャート: 判断 350"/>
        <xdr:cNvSpPr/>
      </xdr:nvSpPr>
      <xdr:spPr>
        <a:xfrm>
          <a:off x="104267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67622</xdr:rowOff>
    </xdr:from>
    <xdr:to>
      <xdr:col>50</xdr:col>
      <xdr:colOff>114300</xdr:colOff>
      <xdr:row>57</xdr:row>
      <xdr:rowOff>35154</xdr:rowOff>
    </xdr:to>
    <xdr:cxnSp macro="">
      <xdr:nvCxnSpPr>
        <xdr:cNvPr id="352" name="直線コネクタ 351"/>
        <xdr:cNvCxnSpPr/>
      </xdr:nvCxnSpPr>
      <xdr:spPr>
        <a:xfrm>
          <a:off x="8750300" y="8811572"/>
          <a:ext cx="889000" cy="99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80163</xdr:rowOff>
    </xdr:from>
    <xdr:to>
      <xdr:col>50</xdr:col>
      <xdr:colOff>165100</xdr:colOff>
      <xdr:row>58</xdr:row>
      <xdr:rowOff>10313</xdr:rowOff>
    </xdr:to>
    <xdr:sp macro="" textlink="">
      <xdr:nvSpPr>
        <xdr:cNvPr id="353" name="フローチャート: 判断 352"/>
        <xdr:cNvSpPr/>
      </xdr:nvSpPr>
      <xdr:spPr>
        <a:xfrm>
          <a:off x="9588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1440</xdr:rowOff>
    </xdr:from>
    <xdr:ext cx="534377" cy="259045"/>
    <xdr:sp macro="" textlink="">
      <xdr:nvSpPr>
        <xdr:cNvPr id="354" name="テキスト ボックス 353"/>
        <xdr:cNvSpPr txBox="1"/>
      </xdr:nvSpPr>
      <xdr:spPr>
        <a:xfrm>
          <a:off x="9372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67622</xdr:rowOff>
    </xdr:from>
    <xdr:to>
      <xdr:col>45</xdr:col>
      <xdr:colOff>177800</xdr:colOff>
      <xdr:row>53</xdr:row>
      <xdr:rowOff>49730</xdr:rowOff>
    </xdr:to>
    <xdr:cxnSp macro="">
      <xdr:nvCxnSpPr>
        <xdr:cNvPr id="355" name="直線コネクタ 354"/>
        <xdr:cNvCxnSpPr/>
      </xdr:nvCxnSpPr>
      <xdr:spPr>
        <a:xfrm flipV="1">
          <a:off x="7861300" y="8811572"/>
          <a:ext cx="889000" cy="3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71873</xdr:rowOff>
    </xdr:from>
    <xdr:to>
      <xdr:col>46</xdr:col>
      <xdr:colOff>38100</xdr:colOff>
      <xdr:row>58</xdr:row>
      <xdr:rowOff>2023</xdr:rowOff>
    </xdr:to>
    <xdr:sp macro="" textlink="">
      <xdr:nvSpPr>
        <xdr:cNvPr id="356" name="フローチャート: 判断 355"/>
        <xdr:cNvSpPr/>
      </xdr:nvSpPr>
      <xdr:spPr>
        <a:xfrm>
          <a:off x="8699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164600</xdr:rowOff>
    </xdr:from>
    <xdr:ext cx="534377" cy="259045"/>
    <xdr:sp macro="" textlink="">
      <xdr:nvSpPr>
        <xdr:cNvPr id="357" name="テキスト ボックス 356"/>
        <xdr:cNvSpPr txBox="1"/>
      </xdr:nvSpPr>
      <xdr:spPr>
        <a:xfrm>
          <a:off x="8483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49730</xdr:rowOff>
    </xdr:from>
    <xdr:to>
      <xdr:col>41</xdr:col>
      <xdr:colOff>50800</xdr:colOff>
      <xdr:row>55</xdr:row>
      <xdr:rowOff>27316</xdr:rowOff>
    </xdr:to>
    <xdr:cxnSp macro="">
      <xdr:nvCxnSpPr>
        <xdr:cNvPr id="358" name="直線コネクタ 357"/>
        <xdr:cNvCxnSpPr/>
      </xdr:nvCxnSpPr>
      <xdr:spPr>
        <a:xfrm flipV="1">
          <a:off x="6972300" y="9136580"/>
          <a:ext cx="889000" cy="3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11919</xdr:rowOff>
    </xdr:from>
    <xdr:to>
      <xdr:col>41</xdr:col>
      <xdr:colOff>101600</xdr:colOff>
      <xdr:row>57</xdr:row>
      <xdr:rowOff>113519</xdr:rowOff>
    </xdr:to>
    <xdr:sp macro="" textlink="">
      <xdr:nvSpPr>
        <xdr:cNvPr id="359" name="フローチャート: 判断 358"/>
        <xdr:cNvSpPr/>
      </xdr:nvSpPr>
      <xdr:spPr>
        <a:xfrm>
          <a:off x="7810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104646</xdr:rowOff>
    </xdr:from>
    <xdr:ext cx="534377" cy="259045"/>
    <xdr:sp macro="" textlink="">
      <xdr:nvSpPr>
        <xdr:cNvPr id="360" name="テキスト ボックス 359"/>
        <xdr:cNvSpPr txBox="1"/>
      </xdr:nvSpPr>
      <xdr:spPr>
        <a:xfrm>
          <a:off x="7594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52918</xdr:rowOff>
    </xdr:from>
    <xdr:to>
      <xdr:col>36</xdr:col>
      <xdr:colOff>165100</xdr:colOff>
      <xdr:row>57</xdr:row>
      <xdr:rowOff>154518</xdr:rowOff>
    </xdr:to>
    <xdr:sp macro="" textlink="">
      <xdr:nvSpPr>
        <xdr:cNvPr id="361" name="フローチャート: 判断 360"/>
        <xdr:cNvSpPr/>
      </xdr:nvSpPr>
      <xdr:spPr>
        <a:xfrm>
          <a:off x="6921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145645</xdr:rowOff>
    </xdr:from>
    <xdr:ext cx="534377" cy="259045"/>
    <xdr:sp macro="" textlink="">
      <xdr:nvSpPr>
        <xdr:cNvPr id="362" name="テキスト ボックス 361"/>
        <xdr:cNvSpPr txBox="1"/>
      </xdr:nvSpPr>
      <xdr:spPr>
        <a:xfrm>
          <a:off x="6705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6833</xdr:rowOff>
    </xdr:from>
    <xdr:to>
      <xdr:col>55</xdr:col>
      <xdr:colOff>50800</xdr:colOff>
      <xdr:row>57</xdr:row>
      <xdr:rowOff>108433</xdr:rowOff>
    </xdr:to>
    <xdr:sp macro="" textlink="">
      <xdr:nvSpPr>
        <xdr:cNvPr id="368" name="楕円 367"/>
        <xdr:cNvSpPr/>
      </xdr:nvSpPr>
      <xdr:spPr>
        <a:xfrm>
          <a:off x="10426700" y="97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29710</xdr:rowOff>
    </xdr:from>
    <xdr:ext cx="534377" cy="259045"/>
    <xdr:sp macro="" textlink="">
      <xdr:nvSpPr>
        <xdr:cNvPr id="369" name="普通建設事業費該当値テキスト"/>
        <xdr:cNvSpPr txBox="1"/>
      </xdr:nvSpPr>
      <xdr:spPr>
        <a:xfrm>
          <a:off x="10528300" y="963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155804</xdr:rowOff>
    </xdr:from>
    <xdr:to>
      <xdr:col>50</xdr:col>
      <xdr:colOff>165100</xdr:colOff>
      <xdr:row>57</xdr:row>
      <xdr:rowOff>85954</xdr:rowOff>
    </xdr:to>
    <xdr:sp macro="" textlink="">
      <xdr:nvSpPr>
        <xdr:cNvPr id="370" name="楕円 369"/>
        <xdr:cNvSpPr/>
      </xdr:nvSpPr>
      <xdr:spPr>
        <a:xfrm>
          <a:off x="9588500" y="97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102481</xdr:rowOff>
    </xdr:from>
    <xdr:ext cx="534377" cy="259045"/>
    <xdr:sp macro="" textlink="">
      <xdr:nvSpPr>
        <xdr:cNvPr id="371" name="テキスト ボックス 370"/>
        <xdr:cNvSpPr txBox="1"/>
      </xdr:nvSpPr>
      <xdr:spPr>
        <a:xfrm>
          <a:off x="9372111" y="95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16822</xdr:rowOff>
    </xdr:from>
    <xdr:to>
      <xdr:col>46</xdr:col>
      <xdr:colOff>38100</xdr:colOff>
      <xdr:row>51</xdr:row>
      <xdr:rowOff>118422</xdr:rowOff>
    </xdr:to>
    <xdr:sp macro="" textlink="">
      <xdr:nvSpPr>
        <xdr:cNvPr id="372" name="楕円 371"/>
        <xdr:cNvSpPr/>
      </xdr:nvSpPr>
      <xdr:spPr>
        <a:xfrm>
          <a:off x="8699500" y="87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134949</xdr:rowOff>
    </xdr:from>
    <xdr:ext cx="599010" cy="259045"/>
    <xdr:sp macro="" textlink="">
      <xdr:nvSpPr>
        <xdr:cNvPr id="373" name="テキスト ボックス 372"/>
        <xdr:cNvSpPr txBox="1"/>
      </xdr:nvSpPr>
      <xdr:spPr>
        <a:xfrm>
          <a:off x="8450795" y="853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170380</xdr:rowOff>
    </xdr:from>
    <xdr:to>
      <xdr:col>41</xdr:col>
      <xdr:colOff>101600</xdr:colOff>
      <xdr:row>53</xdr:row>
      <xdr:rowOff>100530</xdr:rowOff>
    </xdr:to>
    <xdr:sp macro="" textlink="">
      <xdr:nvSpPr>
        <xdr:cNvPr id="374" name="楕円 373"/>
        <xdr:cNvSpPr/>
      </xdr:nvSpPr>
      <xdr:spPr>
        <a:xfrm>
          <a:off x="7810500" y="90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117057</xdr:rowOff>
    </xdr:from>
    <xdr:ext cx="599010" cy="259045"/>
    <xdr:sp macro="" textlink="">
      <xdr:nvSpPr>
        <xdr:cNvPr id="375" name="テキスト ボックス 374"/>
        <xdr:cNvSpPr txBox="1"/>
      </xdr:nvSpPr>
      <xdr:spPr>
        <a:xfrm>
          <a:off x="7561795" y="886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147966</xdr:rowOff>
    </xdr:from>
    <xdr:to>
      <xdr:col>36</xdr:col>
      <xdr:colOff>165100</xdr:colOff>
      <xdr:row>55</xdr:row>
      <xdr:rowOff>78116</xdr:rowOff>
    </xdr:to>
    <xdr:sp macro="" textlink="">
      <xdr:nvSpPr>
        <xdr:cNvPr id="376" name="楕円 375"/>
        <xdr:cNvSpPr/>
      </xdr:nvSpPr>
      <xdr:spPr>
        <a:xfrm>
          <a:off x="6921500" y="94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94643</xdr:rowOff>
    </xdr:from>
    <xdr:ext cx="599010" cy="259045"/>
    <xdr:sp macro="" textlink="">
      <xdr:nvSpPr>
        <xdr:cNvPr id="377" name="テキスト ボックス 376"/>
        <xdr:cNvSpPr txBox="1"/>
      </xdr:nvSpPr>
      <xdr:spPr>
        <a:xfrm>
          <a:off x="6672795" y="918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86027</xdr:rowOff>
    </xdr:from>
    <xdr:to>
      <xdr:col>55</xdr:col>
      <xdr:colOff>0</xdr:colOff>
      <xdr:row>76</xdr:row>
      <xdr:rowOff>137398</xdr:rowOff>
    </xdr:to>
    <xdr:cxnSp macro="">
      <xdr:nvCxnSpPr>
        <xdr:cNvPr id="408" name="直線コネクタ 407"/>
        <xdr:cNvCxnSpPr/>
      </xdr:nvCxnSpPr>
      <xdr:spPr>
        <a:xfrm>
          <a:off x="9639300" y="13116227"/>
          <a:ext cx="838200" cy="5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09" name="普通建設事業費 （ うち新規整備　）平均値テキスト"/>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113982</xdr:rowOff>
    </xdr:from>
    <xdr:to>
      <xdr:col>50</xdr:col>
      <xdr:colOff>114300</xdr:colOff>
      <xdr:row>76</xdr:row>
      <xdr:rowOff>86027</xdr:rowOff>
    </xdr:to>
    <xdr:cxnSp macro="">
      <xdr:nvCxnSpPr>
        <xdr:cNvPr id="411" name="直線コネクタ 410"/>
        <xdr:cNvCxnSpPr/>
      </xdr:nvCxnSpPr>
      <xdr:spPr>
        <a:xfrm>
          <a:off x="8750300" y="12629832"/>
          <a:ext cx="889000" cy="4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115191</xdr:rowOff>
    </xdr:from>
    <xdr:to>
      <xdr:col>45</xdr:col>
      <xdr:colOff>177800</xdr:colOff>
      <xdr:row>73</xdr:row>
      <xdr:rowOff>113982</xdr:rowOff>
    </xdr:to>
    <xdr:cxnSp macro="">
      <xdr:nvCxnSpPr>
        <xdr:cNvPr id="414" name="直線コネクタ 413"/>
        <xdr:cNvCxnSpPr/>
      </xdr:nvCxnSpPr>
      <xdr:spPr>
        <a:xfrm>
          <a:off x="7861300" y="12116691"/>
          <a:ext cx="889000" cy="51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155844</xdr:rowOff>
    </xdr:from>
    <xdr:ext cx="534377" cy="259045"/>
    <xdr:sp macro="" textlink="">
      <xdr:nvSpPr>
        <xdr:cNvPr id="416" name="テキスト ボックス 415"/>
        <xdr:cNvSpPr txBox="1"/>
      </xdr:nvSpPr>
      <xdr:spPr>
        <a:xfrm>
          <a:off x="8483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167045</xdr:rowOff>
    </xdr:from>
    <xdr:ext cx="534377" cy="259045"/>
    <xdr:sp macro="" textlink="">
      <xdr:nvSpPr>
        <xdr:cNvPr id="418" name="テキスト ボックス 417"/>
        <xdr:cNvSpPr txBox="1"/>
      </xdr:nvSpPr>
      <xdr:spPr>
        <a:xfrm>
          <a:off x="7594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86598</xdr:rowOff>
    </xdr:from>
    <xdr:to>
      <xdr:col>55</xdr:col>
      <xdr:colOff>50800</xdr:colOff>
      <xdr:row>77</xdr:row>
      <xdr:rowOff>16748</xdr:rowOff>
    </xdr:to>
    <xdr:sp macro="" textlink="">
      <xdr:nvSpPr>
        <xdr:cNvPr id="424" name="楕円 423"/>
        <xdr:cNvSpPr/>
      </xdr:nvSpPr>
      <xdr:spPr>
        <a:xfrm>
          <a:off x="10426700" y="1311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109475</xdr:rowOff>
    </xdr:from>
    <xdr:ext cx="534377" cy="259045"/>
    <xdr:sp macro="" textlink="">
      <xdr:nvSpPr>
        <xdr:cNvPr id="425" name="普通建設事業費 （ うち新規整備　）該当値テキスト"/>
        <xdr:cNvSpPr txBox="1"/>
      </xdr:nvSpPr>
      <xdr:spPr>
        <a:xfrm>
          <a:off x="10528300" y="129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35227</xdr:rowOff>
    </xdr:from>
    <xdr:to>
      <xdr:col>50</xdr:col>
      <xdr:colOff>165100</xdr:colOff>
      <xdr:row>76</xdr:row>
      <xdr:rowOff>136827</xdr:rowOff>
    </xdr:to>
    <xdr:sp macro="" textlink="">
      <xdr:nvSpPr>
        <xdr:cNvPr id="426" name="楕円 425"/>
        <xdr:cNvSpPr/>
      </xdr:nvSpPr>
      <xdr:spPr>
        <a:xfrm>
          <a:off x="9588500" y="130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153355</xdr:rowOff>
    </xdr:from>
    <xdr:ext cx="534377" cy="259045"/>
    <xdr:sp macro="" textlink="">
      <xdr:nvSpPr>
        <xdr:cNvPr id="427" name="テキスト ボックス 426"/>
        <xdr:cNvSpPr txBox="1"/>
      </xdr:nvSpPr>
      <xdr:spPr>
        <a:xfrm>
          <a:off x="9372111" y="128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63182</xdr:rowOff>
    </xdr:from>
    <xdr:to>
      <xdr:col>46</xdr:col>
      <xdr:colOff>38100</xdr:colOff>
      <xdr:row>73</xdr:row>
      <xdr:rowOff>164782</xdr:rowOff>
    </xdr:to>
    <xdr:sp macro="" textlink="">
      <xdr:nvSpPr>
        <xdr:cNvPr id="428" name="楕円 427"/>
        <xdr:cNvSpPr/>
      </xdr:nvSpPr>
      <xdr:spPr>
        <a:xfrm>
          <a:off x="8699500" y="125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9859</xdr:rowOff>
    </xdr:from>
    <xdr:ext cx="534377" cy="259045"/>
    <xdr:sp macro="" textlink="">
      <xdr:nvSpPr>
        <xdr:cNvPr id="429" name="テキスト ボックス 428"/>
        <xdr:cNvSpPr txBox="1"/>
      </xdr:nvSpPr>
      <xdr:spPr>
        <a:xfrm>
          <a:off x="8483111" y="123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64391</xdr:rowOff>
    </xdr:from>
    <xdr:to>
      <xdr:col>41</xdr:col>
      <xdr:colOff>101600</xdr:colOff>
      <xdr:row>70</xdr:row>
      <xdr:rowOff>165991</xdr:rowOff>
    </xdr:to>
    <xdr:sp macro="" textlink="">
      <xdr:nvSpPr>
        <xdr:cNvPr id="430" name="楕円 429"/>
        <xdr:cNvSpPr/>
      </xdr:nvSpPr>
      <xdr:spPr>
        <a:xfrm>
          <a:off x="7810500" y="120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11068</xdr:rowOff>
    </xdr:from>
    <xdr:ext cx="534377" cy="259045"/>
    <xdr:sp macro="" textlink="">
      <xdr:nvSpPr>
        <xdr:cNvPr id="431" name="テキスト ボックス 430"/>
        <xdr:cNvSpPr txBox="1"/>
      </xdr:nvSpPr>
      <xdr:spPr>
        <a:xfrm>
          <a:off x="7594111" y="1184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79811</xdr:rowOff>
    </xdr:from>
    <xdr:to>
      <xdr:col>54</xdr:col>
      <xdr:colOff>189865</xdr:colOff>
      <xdr:row>98</xdr:row>
      <xdr:rowOff>102904</xdr:rowOff>
    </xdr:to>
    <xdr:cxnSp macro="">
      <xdr:nvCxnSpPr>
        <xdr:cNvPr id="453" name="直線コネクタ 452"/>
        <xdr:cNvCxnSpPr/>
      </xdr:nvCxnSpPr>
      <xdr:spPr>
        <a:xfrm flipV="1">
          <a:off x="10475595" y="16196111"/>
          <a:ext cx="1270" cy="70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106731</xdr:rowOff>
    </xdr:from>
    <xdr:ext cx="469744" cy="259045"/>
    <xdr:sp macro="" textlink="">
      <xdr:nvSpPr>
        <xdr:cNvPr id="454" name="普通建設事業費 （ うち更新整備　）最小値テキスト"/>
        <xdr:cNvSpPr txBox="1"/>
      </xdr:nvSpPr>
      <xdr:spPr>
        <a:xfrm>
          <a:off x="10528300" y="1690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102904</xdr:rowOff>
    </xdr:from>
    <xdr:to>
      <xdr:col>55</xdr:col>
      <xdr:colOff>88900</xdr:colOff>
      <xdr:row>98</xdr:row>
      <xdr:rowOff>102904</xdr:rowOff>
    </xdr:to>
    <xdr:cxnSp macro="">
      <xdr:nvCxnSpPr>
        <xdr:cNvPr id="455" name="直線コネクタ 454"/>
        <xdr:cNvCxnSpPr/>
      </xdr:nvCxnSpPr>
      <xdr:spPr>
        <a:xfrm>
          <a:off x="10388600" y="1690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26488</xdr:rowOff>
    </xdr:from>
    <xdr:ext cx="599010" cy="259045"/>
    <xdr:sp macro="" textlink="">
      <xdr:nvSpPr>
        <xdr:cNvPr id="456" name="普通建設事業費 （ うち更新整備　）最大値テキスト"/>
        <xdr:cNvSpPr txBox="1"/>
      </xdr:nvSpPr>
      <xdr:spPr>
        <a:xfrm>
          <a:off x="10528300" y="1597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79811</xdr:rowOff>
    </xdr:from>
    <xdr:to>
      <xdr:col>55</xdr:col>
      <xdr:colOff>88900</xdr:colOff>
      <xdr:row>94</xdr:row>
      <xdr:rowOff>79811</xdr:rowOff>
    </xdr:to>
    <xdr:cxnSp macro="">
      <xdr:nvCxnSpPr>
        <xdr:cNvPr id="457" name="直線コネクタ 456"/>
        <xdr:cNvCxnSpPr/>
      </xdr:nvCxnSpPr>
      <xdr:spPr>
        <a:xfrm>
          <a:off x="10388600" y="161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66968</xdr:rowOff>
    </xdr:from>
    <xdr:to>
      <xdr:col>55</xdr:col>
      <xdr:colOff>0</xdr:colOff>
      <xdr:row>97</xdr:row>
      <xdr:rowOff>98543</xdr:rowOff>
    </xdr:to>
    <xdr:cxnSp macro="">
      <xdr:nvCxnSpPr>
        <xdr:cNvPr id="458" name="直線コネクタ 457"/>
        <xdr:cNvCxnSpPr/>
      </xdr:nvCxnSpPr>
      <xdr:spPr>
        <a:xfrm>
          <a:off x="9639300" y="16697618"/>
          <a:ext cx="8382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68443</xdr:rowOff>
    </xdr:from>
    <xdr:ext cx="534377" cy="259045"/>
    <xdr:sp macro="" textlink="">
      <xdr:nvSpPr>
        <xdr:cNvPr id="459" name="普通建設事業費 （ うち更新整備　）平均値テキスト"/>
        <xdr:cNvSpPr txBox="1"/>
      </xdr:nvSpPr>
      <xdr:spPr>
        <a:xfrm>
          <a:off x="10528300" y="16699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90016</xdr:rowOff>
    </xdr:from>
    <xdr:to>
      <xdr:col>55</xdr:col>
      <xdr:colOff>50800</xdr:colOff>
      <xdr:row>98</xdr:row>
      <xdr:rowOff>20166</xdr:rowOff>
    </xdr:to>
    <xdr:sp macro="" textlink="">
      <xdr:nvSpPr>
        <xdr:cNvPr id="460" name="フローチャート: 判断 459"/>
        <xdr:cNvSpPr/>
      </xdr:nvSpPr>
      <xdr:spPr>
        <a:xfrm>
          <a:off x="104267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26415</xdr:rowOff>
    </xdr:from>
    <xdr:to>
      <xdr:col>50</xdr:col>
      <xdr:colOff>114300</xdr:colOff>
      <xdr:row>97</xdr:row>
      <xdr:rowOff>66968</xdr:rowOff>
    </xdr:to>
    <xdr:cxnSp macro="">
      <xdr:nvCxnSpPr>
        <xdr:cNvPr id="461" name="直線コネクタ 460"/>
        <xdr:cNvCxnSpPr/>
      </xdr:nvCxnSpPr>
      <xdr:spPr>
        <a:xfrm>
          <a:off x="8750300" y="15799815"/>
          <a:ext cx="889000" cy="8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105995</xdr:rowOff>
    </xdr:from>
    <xdr:to>
      <xdr:col>50</xdr:col>
      <xdr:colOff>165100</xdr:colOff>
      <xdr:row>98</xdr:row>
      <xdr:rowOff>36145</xdr:rowOff>
    </xdr:to>
    <xdr:sp macro="" textlink="">
      <xdr:nvSpPr>
        <xdr:cNvPr id="462" name="フローチャート: 判断 461"/>
        <xdr:cNvSpPr/>
      </xdr:nvSpPr>
      <xdr:spPr>
        <a:xfrm>
          <a:off x="9588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27272</xdr:rowOff>
    </xdr:from>
    <xdr:ext cx="534377" cy="259045"/>
    <xdr:sp macro="" textlink="">
      <xdr:nvSpPr>
        <xdr:cNvPr id="463" name="テキスト ボックス 462"/>
        <xdr:cNvSpPr txBox="1"/>
      </xdr:nvSpPr>
      <xdr:spPr>
        <a:xfrm>
          <a:off x="9372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26415</xdr:rowOff>
    </xdr:from>
    <xdr:to>
      <xdr:col>45</xdr:col>
      <xdr:colOff>177800</xdr:colOff>
      <xdr:row>95</xdr:row>
      <xdr:rowOff>129060</xdr:rowOff>
    </xdr:to>
    <xdr:cxnSp macro="">
      <xdr:nvCxnSpPr>
        <xdr:cNvPr id="464" name="直線コネクタ 463"/>
        <xdr:cNvCxnSpPr/>
      </xdr:nvCxnSpPr>
      <xdr:spPr>
        <a:xfrm flipV="1">
          <a:off x="7861300" y="15799815"/>
          <a:ext cx="889000" cy="61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132183</xdr:rowOff>
    </xdr:from>
    <xdr:to>
      <xdr:col>46</xdr:col>
      <xdr:colOff>38100</xdr:colOff>
      <xdr:row>98</xdr:row>
      <xdr:rowOff>62333</xdr:rowOff>
    </xdr:to>
    <xdr:sp macro="" textlink="">
      <xdr:nvSpPr>
        <xdr:cNvPr id="465" name="フローチャート: 判断 464"/>
        <xdr:cNvSpPr/>
      </xdr:nvSpPr>
      <xdr:spPr>
        <a:xfrm>
          <a:off x="8699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53460</xdr:rowOff>
    </xdr:from>
    <xdr:ext cx="534377" cy="259045"/>
    <xdr:sp macro="" textlink="">
      <xdr:nvSpPr>
        <xdr:cNvPr id="466" name="テキスト ボックス 465"/>
        <xdr:cNvSpPr txBox="1"/>
      </xdr:nvSpPr>
      <xdr:spPr>
        <a:xfrm>
          <a:off x="8483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115601</xdr:rowOff>
    </xdr:from>
    <xdr:to>
      <xdr:col>41</xdr:col>
      <xdr:colOff>101600</xdr:colOff>
      <xdr:row>98</xdr:row>
      <xdr:rowOff>45751</xdr:rowOff>
    </xdr:to>
    <xdr:sp macro="" textlink="">
      <xdr:nvSpPr>
        <xdr:cNvPr id="467" name="フローチャート: 判断 466"/>
        <xdr:cNvSpPr/>
      </xdr:nvSpPr>
      <xdr:spPr>
        <a:xfrm>
          <a:off x="7810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36878</xdr:rowOff>
    </xdr:from>
    <xdr:ext cx="534377" cy="259045"/>
    <xdr:sp macro="" textlink="">
      <xdr:nvSpPr>
        <xdr:cNvPr id="468" name="テキスト ボックス 467"/>
        <xdr:cNvSpPr txBox="1"/>
      </xdr:nvSpPr>
      <xdr:spPr>
        <a:xfrm>
          <a:off x="7594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47743</xdr:rowOff>
    </xdr:from>
    <xdr:to>
      <xdr:col>55</xdr:col>
      <xdr:colOff>50800</xdr:colOff>
      <xdr:row>97</xdr:row>
      <xdr:rowOff>149343</xdr:rowOff>
    </xdr:to>
    <xdr:sp macro="" textlink="">
      <xdr:nvSpPr>
        <xdr:cNvPr id="474" name="楕円 473"/>
        <xdr:cNvSpPr/>
      </xdr:nvSpPr>
      <xdr:spPr>
        <a:xfrm>
          <a:off x="10426700" y="166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70620</xdr:rowOff>
    </xdr:from>
    <xdr:ext cx="534377" cy="259045"/>
    <xdr:sp macro="" textlink="">
      <xdr:nvSpPr>
        <xdr:cNvPr id="475" name="普通建設事業費 （ うち更新整備　）該当値テキスト"/>
        <xdr:cNvSpPr txBox="1"/>
      </xdr:nvSpPr>
      <xdr:spPr>
        <a:xfrm>
          <a:off x="10528300" y="165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16168</xdr:rowOff>
    </xdr:from>
    <xdr:to>
      <xdr:col>50</xdr:col>
      <xdr:colOff>165100</xdr:colOff>
      <xdr:row>97</xdr:row>
      <xdr:rowOff>117768</xdr:rowOff>
    </xdr:to>
    <xdr:sp macro="" textlink="">
      <xdr:nvSpPr>
        <xdr:cNvPr id="476" name="楕円 475"/>
        <xdr:cNvSpPr/>
      </xdr:nvSpPr>
      <xdr:spPr>
        <a:xfrm>
          <a:off x="9588500" y="166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134295</xdr:rowOff>
    </xdr:from>
    <xdr:ext cx="534377" cy="259045"/>
    <xdr:sp macro="" textlink="">
      <xdr:nvSpPr>
        <xdr:cNvPr id="477" name="テキスト ボックス 476"/>
        <xdr:cNvSpPr txBox="1"/>
      </xdr:nvSpPr>
      <xdr:spPr>
        <a:xfrm>
          <a:off x="9372111" y="164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147065</xdr:rowOff>
    </xdr:from>
    <xdr:to>
      <xdr:col>46</xdr:col>
      <xdr:colOff>38100</xdr:colOff>
      <xdr:row>92</xdr:row>
      <xdr:rowOff>77215</xdr:rowOff>
    </xdr:to>
    <xdr:sp macro="" textlink="">
      <xdr:nvSpPr>
        <xdr:cNvPr id="478" name="楕円 477"/>
        <xdr:cNvSpPr/>
      </xdr:nvSpPr>
      <xdr:spPr>
        <a:xfrm>
          <a:off x="8699500" y="157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93742</xdr:rowOff>
    </xdr:from>
    <xdr:ext cx="599010" cy="259045"/>
    <xdr:sp macro="" textlink="">
      <xdr:nvSpPr>
        <xdr:cNvPr id="479" name="テキスト ボックス 478"/>
        <xdr:cNvSpPr txBox="1"/>
      </xdr:nvSpPr>
      <xdr:spPr>
        <a:xfrm>
          <a:off x="8450795" y="155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78260</xdr:rowOff>
    </xdr:from>
    <xdr:to>
      <xdr:col>41</xdr:col>
      <xdr:colOff>101600</xdr:colOff>
      <xdr:row>96</xdr:row>
      <xdr:rowOff>8410</xdr:rowOff>
    </xdr:to>
    <xdr:sp macro="" textlink="">
      <xdr:nvSpPr>
        <xdr:cNvPr id="480" name="楕円 479"/>
        <xdr:cNvSpPr/>
      </xdr:nvSpPr>
      <xdr:spPr>
        <a:xfrm>
          <a:off x="7810500" y="163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24937</xdr:rowOff>
    </xdr:from>
    <xdr:ext cx="599010" cy="259045"/>
    <xdr:sp macro="" textlink="">
      <xdr:nvSpPr>
        <xdr:cNvPr id="481" name="テキスト ボックス 480"/>
        <xdr:cNvSpPr txBox="1"/>
      </xdr:nvSpPr>
      <xdr:spPr>
        <a:xfrm>
          <a:off x="7561795" y="1614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24571</xdr:rowOff>
    </xdr:from>
    <xdr:to>
      <xdr:col>85</xdr:col>
      <xdr:colOff>127000</xdr:colOff>
      <xdr:row>38</xdr:row>
      <xdr:rowOff>25400</xdr:rowOff>
    </xdr:to>
    <xdr:cxnSp macro="">
      <xdr:nvCxnSpPr>
        <xdr:cNvPr id="506" name="直線コネクタ 505"/>
        <xdr:cNvCxnSpPr/>
      </xdr:nvCxnSpPr>
      <xdr:spPr>
        <a:xfrm flipV="1">
          <a:off x="15481300" y="6539671"/>
          <a:ext cx="8382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18942</xdr:rowOff>
    </xdr:from>
    <xdr:to>
      <xdr:col>76</xdr:col>
      <xdr:colOff>114300</xdr:colOff>
      <xdr:row>38</xdr:row>
      <xdr:rowOff>25400</xdr:rowOff>
    </xdr:to>
    <xdr:cxnSp macro="">
      <xdr:nvCxnSpPr>
        <xdr:cNvPr id="512" name="直線コネクタ 511"/>
        <xdr:cNvCxnSpPr/>
      </xdr:nvCxnSpPr>
      <xdr:spPr>
        <a:xfrm>
          <a:off x="13703300" y="6534042"/>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18942</xdr:rowOff>
    </xdr:from>
    <xdr:to>
      <xdr:col>71</xdr:col>
      <xdr:colOff>177800</xdr:colOff>
      <xdr:row>38</xdr:row>
      <xdr:rowOff>22599</xdr:rowOff>
    </xdr:to>
    <xdr:cxnSp macro="">
      <xdr:nvCxnSpPr>
        <xdr:cNvPr id="515" name="直線コネクタ 514"/>
        <xdr:cNvCxnSpPr/>
      </xdr:nvCxnSpPr>
      <xdr:spPr>
        <a:xfrm flipV="1">
          <a:off x="12814300" y="653404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145221</xdr:rowOff>
    </xdr:from>
    <xdr:to>
      <xdr:col>85</xdr:col>
      <xdr:colOff>177800</xdr:colOff>
      <xdr:row>38</xdr:row>
      <xdr:rowOff>75371</xdr:rowOff>
    </xdr:to>
    <xdr:sp macro="" textlink="">
      <xdr:nvSpPr>
        <xdr:cNvPr id="525" name="楕円 524"/>
        <xdr:cNvSpPr/>
      </xdr:nvSpPr>
      <xdr:spPr>
        <a:xfrm>
          <a:off x="16268700" y="64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378565" cy="259045"/>
    <xdr:sp macro="" textlink="">
      <xdr:nvSpPr>
        <xdr:cNvPr id="526" name="災害復旧事業費該当値テキスト"/>
        <xdr:cNvSpPr txBox="1"/>
      </xdr:nvSpPr>
      <xdr:spPr>
        <a:xfrm>
          <a:off x="16370300" y="645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139592</xdr:rowOff>
    </xdr:from>
    <xdr:to>
      <xdr:col>72</xdr:col>
      <xdr:colOff>38100</xdr:colOff>
      <xdr:row>38</xdr:row>
      <xdr:rowOff>69741</xdr:rowOff>
    </xdr:to>
    <xdr:sp macro="" textlink="">
      <xdr:nvSpPr>
        <xdr:cNvPr id="531" name="楕円 530"/>
        <xdr:cNvSpPr/>
      </xdr:nvSpPr>
      <xdr:spPr>
        <a:xfrm>
          <a:off x="13652500" y="64832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60869</xdr:rowOff>
    </xdr:from>
    <xdr:ext cx="469744" cy="259045"/>
    <xdr:sp macro="" textlink="">
      <xdr:nvSpPr>
        <xdr:cNvPr id="532" name="テキスト ボックス 531"/>
        <xdr:cNvSpPr txBox="1"/>
      </xdr:nvSpPr>
      <xdr:spPr>
        <a:xfrm>
          <a:off x="13468428" y="657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143250</xdr:rowOff>
    </xdr:from>
    <xdr:to>
      <xdr:col>67</xdr:col>
      <xdr:colOff>101600</xdr:colOff>
      <xdr:row>38</xdr:row>
      <xdr:rowOff>73400</xdr:rowOff>
    </xdr:to>
    <xdr:sp macro="" textlink="">
      <xdr:nvSpPr>
        <xdr:cNvPr id="533" name="楕円 532"/>
        <xdr:cNvSpPr/>
      </xdr:nvSpPr>
      <xdr:spPr>
        <a:xfrm>
          <a:off x="12763500" y="6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64526</xdr:rowOff>
    </xdr:from>
    <xdr:ext cx="378565" cy="259045"/>
    <xdr:sp macro="" textlink="">
      <xdr:nvSpPr>
        <xdr:cNvPr id="534" name="テキスト ボックス 533"/>
        <xdr:cNvSpPr txBox="1"/>
      </xdr:nvSpPr>
      <xdr:spPr>
        <a:xfrm>
          <a:off x="12625017" y="6579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76735</xdr:rowOff>
    </xdr:from>
    <xdr:to>
      <xdr:col>85</xdr:col>
      <xdr:colOff>127000</xdr:colOff>
      <xdr:row>77</xdr:row>
      <xdr:rowOff>82916</xdr:rowOff>
    </xdr:to>
    <xdr:cxnSp macro="">
      <xdr:nvCxnSpPr>
        <xdr:cNvPr id="618" name="直線コネクタ 617"/>
        <xdr:cNvCxnSpPr/>
      </xdr:nvCxnSpPr>
      <xdr:spPr>
        <a:xfrm flipV="1">
          <a:off x="15481300" y="13278385"/>
          <a:ext cx="8382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82916</xdr:rowOff>
    </xdr:from>
    <xdr:to>
      <xdr:col>81</xdr:col>
      <xdr:colOff>50800</xdr:colOff>
      <xdr:row>77</xdr:row>
      <xdr:rowOff>84269</xdr:rowOff>
    </xdr:to>
    <xdr:cxnSp macro="">
      <xdr:nvCxnSpPr>
        <xdr:cNvPr id="621" name="直線コネクタ 620"/>
        <xdr:cNvCxnSpPr/>
      </xdr:nvCxnSpPr>
      <xdr:spPr>
        <a:xfrm flipV="1">
          <a:off x="14592300" y="13284566"/>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84269</xdr:rowOff>
    </xdr:from>
    <xdr:to>
      <xdr:col>76</xdr:col>
      <xdr:colOff>114300</xdr:colOff>
      <xdr:row>77</xdr:row>
      <xdr:rowOff>88173</xdr:rowOff>
    </xdr:to>
    <xdr:cxnSp macro="">
      <xdr:nvCxnSpPr>
        <xdr:cNvPr id="624" name="直線コネクタ 623"/>
        <xdr:cNvCxnSpPr/>
      </xdr:nvCxnSpPr>
      <xdr:spPr>
        <a:xfrm flipV="1">
          <a:off x="13703300" y="13285919"/>
          <a:ext cx="889000" cy="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88173</xdr:rowOff>
    </xdr:from>
    <xdr:to>
      <xdr:col>71</xdr:col>
      <xdr:colOff>177800</xdr:colOff>
      <xdr:row>77</xdr:row>
      <xdr:rowOff>112816</xdr:rowOff>
    </xdr:to>
    <xdr:cxnSp macro="">
      <xdr:nvCxnSpPr>
        <xdr:cNvPr id="627" name="直線コネクタ 626"/>
        <xdr:cNvCxnSpPr/>
      </xdr:nvCxnSpPr>
      <xdr:spPr>
        <a:xfrm flipV="1">
          <a:off x="12814300" y="13289823"/>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25935</xdr:rowOff>
    </xdr:from>
    <xdr:to>
      <xdr:col>85</xdr:col>
      <xdr:colOff>177800</xdr:colOff>
      <xdr:row>77</xdr:row>
      <xdr:rowOff>127535</xdr:rowOff>
    </xdr:to>
    <xdr:sp macro="" textlink="">
      <xdr:nvSpPr>
        <xdr:cNvPr id="637" name="楕円 636"/>
        <xdr:cNvSpPr/>
      </xdr:nvSpPr>
      <xdr:spPr>
        <a:xfrm>
          <a:off x="16268700" y="132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4362</xdr:rowOff>
    </xdr:from>
    <xdr:ext cx="534377" cy="259045"/>
    <xdr:sp macro="" textlink="">
      <xdr:nvSpPr>
        <xdr:cNvPr id="638" name="公債費該当値テキスト"/>
        <xdr:cNvSpPr txBox="1"/>
      </xdr:nvSpPr>
      <xdr:spPr>
        <a:xfrm>
          <a:off x="16370300" y="132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32116</xdr:rowOff>
    </xdr:from>
    <xdr:to>
      <xdr:col>81</xdr:col>
      <xdr:colOff>101600</xdr:colOff>
      <xdr:row>77</xdr:row>
      <xdr:rowOff>133716</xdr:rowOff>
    </xdr:to>
    <xdr:sp macro="" textlink="">
      <xdr:nvSpPr>
        <xdr:cNvPr id="639" name="楕円 638"/>
        <xdr:cNvSpPr/>
      </xdr:nvSpPr>
      <xdr:spPr>
        <a:xfrm>
          <a:off x="15430500" y="132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124843</xdr:rowOff>
    </xdr:from>
    <xdr:ext cx="534377" cy="259045"/>
    <xdr:sp macro="" textlink="">
      <xdr:nvSpPr>
        <xdr:cNvPr id="640" name="テキスト ボックス 639"/>
        <xdr:cNvSpPr txBox="1"/>
      </xdr:nvSpPr>
      <xdr:spPr>
        <a:xfrm>
          <a:off x="15214111" y="1332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33469</xdr:rowOff>
    </xdr:from>
    <xdr:to>
      <xdr:col>76</xdr:col>
      <xdr:colOff>165100</xdr:colOff>
      <xdr:row>77</xdr:row>
      <xdr:rowOff>135069</xdr:rowOff>
    </xdr:to>
    <xdr:sp macro="" textlink="">
      <xdr:nvSpPr>
        <xdr:cNvPr id="641" name="楕円 640"/>
        <xdr:cNvSpPr/>
      </xdr:nvSpPr>
      <xdr:spPr>
        <a:xfrm>
          <a:off x="14541500" y="132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126196</xdr:rowOff>
    </xdr:from>
    <xdr:ext cx="534377" cy="259045"/>
    <xdr:sp macro="" textlink="">
      <xdr:nvSpPr>
        <xdr:cNvPr id="642" name="テキスト ボックス 641"/>
        <xdr:cNvSpPr txBox="1"/>
      </xdr:nvSpPr>
      <xdr:spPr>
        <a:xfrm>
          <a:off x="14325111" y="1332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37373</xdr:rowOff>
    </xdr:from>
    <xdr:to>
      <xdr:col>72</xdr:col>
      <xdr:colOff>38100</xdr:colOff>
      <xdr:row>77</xdr:row>
      <xdr:rowOff>138973</xdr:rowOff>
    </xdr:to>
    <xdr:sp macro="" textlink="">
      <xdr:nvSpPr>
        <xdr:cNvPr id="643" name="楕円 642"/>
        <xdr:cNvSpPr/>
      </xdr:nvSpPr>
      <xdr:spPr>
        <a:xfrm>
          <a:off x="13652500" y="1323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130100</xdr:rowOff>
    </xdr:from>
    <xdr:ext cx="534377" cy="259045"/>
    <xdr:sp macro="" textlink="">
      <xdr:nvSpPr>
        <xdr:cNvPr id="644" name="テキスト ボックス 643"/>
        <xdr:cNvSpPr txBox="1"/>
      </xdr:nvSpPr>
      <xdr:spPr>
        <a:xfrm>
          <a:off x="13436111" y="1333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62016</xdr:rowOff>
    </xdr:from>
    <xdr:to>
      <xdr:col>67</xdr:col>
      <xdr:colOff>101600</xdr:colOff>
      <xdr:row>77</xdr:row>
      <xdr:rowOff>163616</xdr:rowOff>
    </xdr:to>
    <xdr:sp macro="" textlink="">
      <xdr:nvSpPr>
        <xdr:cNvPr id="645" name="楕円 644"/>
        <xdr:cNvSpPr/>
      </xdr:nvSpPr>
      <xdr:spPr>
        <a:xfrm>
          <a:off x="12763500" y="132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154743</xdr:rowOff>
    </xdr:from>
    <xdr:ext cx="534377" cy="259045"/>
    <xdr:sp macro="" textlink="">
      <xdr:nvSpPr>
        <xdr:cNvPr id="646" name="テキスト ボックス 645"/>
        <xdr:cNvSpPr txBox="1"/>
      </xdr:nvSpPr>
      <xdr:spPr>
        <a:xfrm>
          <a:off x="12547111" y="133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34544</xdr:rowOff>
    </xdr:from>
    <xdr:to>
      <xdr:col>85</xdr:col>
      <xdr:colOff>127000</xdr:colOff>
      <xdr:row>91</xdr:row>
      <xdr:rowOff>11765</xdr:rowOff>
    </xdr:to>
    <xdr:cxnSp macro="">
      <xdr:nvCxnSpPr>
        <xdr:cNvPr id="677" name="直線コネクタ 676"/>
        <xdr:cNvCxnSpPr/>
      </xdr:nvCxnSpPr>
      <xdr:spPr>
        <a:xfrm flipV="1">
          <a:off x="15481300" y="15465044"/>
          <a:ext cx="838200" cy="14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11765</xdr:rowOff>
    </xdr:from>
    <xdr:to>
      <xdr:col>81</xdr:col>
      <xdr:colOff>50800</xdr:colOff>
      <xdr:row>92</xdr:row>
      <xdr:rowOff>107353</xdr:rowOff>
    </xdr:to>
    <xdr:cxnSp macro="">
      <xdr:nvCxnSpPr>
        <xdr:cNvPr id="680" name="直線コネクタ 679"/>
        <xdr:cNvCxnSpPr/>
      </xdr:nvCxnSpPr>
      <xdr:spPr>
        <a:xfrm flipV="1">
          <a:off x="14592300" y="15613715"/>
          <a:ext cx="889000" cy="26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107353</xdr:rowOff>
    </xdr:from>
    <xdr:to>
      <xdr:col>76</xdr:col>
      <xdr:colOff>114300</xdr:colOff>
      <xdr:row>93</xdr:row>
      <xdr:rowOff>48864</xdr:rowOff>
    </xdr:to>
    <xdr:cxnSp macro="">
      <xdr:nvCxnSpPr>
        <xdr:cNvPr id="683" name="直線コネクタ 682"/>
        <xdr:cNvCxnSpPr/>
      </xdr:nvCxnSpPr>
      <xdr:spPr>
        <a:xfrm flipV="1">
          <a:off x="13703300" y="15880753"/>
          <a:ext cx="889000" cy="1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5" name="テキスト ボックス 684"/>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48864</xdr:rowOff>
    </xdr:from>
    <xdr:to>
      <xdr:col>71</xdr:col>
      <xdr:colOff>177800</xdr:colOff>
      <xdr:row>93</xdr:row>
      <xdr:rowOff>74386</xdr:rowOff>
    </xdr:to>
    <xdr:cxnSp macro="">
      <xdr:nvCxnSpPr>
        <xdr:cNvPr id="686" name="直線コネクタ 685"/>
        <xdr:cNvCxnSpPr/>
      </xdr:nvCxnSpPr>
      <xdr:spPr>
        <a:xfrm flipV="1">
          <a:off x="12814300" y="15993714"/>
          <a:ext cx="889000" cy="2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127726</xdr:rowOff>
    </xdr:from>
    <xdr:ext cx="534377" cy="259045"/>
    <xdr:sp macro="" textlink="">
      <xdr:nvSpPr>
        <xdr:cNvPr id="688" name="テキスト ボックス 687"/>
        <xdr:cNvSpPr txBox="1"/>
      </xdr:nvSpPr>
      <xdr:spPr>
        <a:xfrm>
          <a:off x="13436111" y="167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155194</xdr:rowOff>
    </xdr:from>
    <xdr:to>
      <xdr:col>85</xdr:col>
      <xdr:colOff>177800</xdr:colOff>
      <xdr:row>90</xdr:row>
      <xdr:rowOff>85344</xdr:rowOff>
    </xdr:to>
    <xdr:sp macro="" textlink="">
      <xdr:nvSpPr>
        <xdr:cNvPr id="696" name="楕円 695"/>
        <xdr:cNvSpPr/>
      </xdr:nvSpPr>
      <xdr:spPr>
        <a:xfrm>
          <a:off x="16268700" y="154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108221</xdr:rowOff>
    </xdr:from>
    <xdr:ext cx="534377" cy="259045"/>
    <xdr:sp macro="" textlink="">
      <xdr:nvSpPr>
        <xdr:cNvPr id="697" name="積立金該当値テキスト"/>
        <xdr:cNvSpPr txBox="1"/>
      </xdr:nvSpPr>
      <xdr:spPr>
        <a:xfrm>
          <a:off x="16370300" y="153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132415</xdr:rowOff>
    </xdr:from>
    <xdr:to>
      <xdr:col>81</xdr:col>
      <xdr:colOff>101600</xdr:colOff>
      <xdr:row>91</xdr:row>
      <xdr:rowOff>62565</xdr:rowOff>
    </xdr:to>
    <xdr:sp macro="" textlink="">
      <xdr:nvSpPr>
        <xdr:cNvPr id="698" name="楕円 697"/>
        <xdr:cNvSpPr/>
      </xdr:nvSpPr>
      <xdr:spPr>
        <a:xfrm>
          <a:off x="15430500" y="155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79092</xdr:rowOff>
    </xdr:from>
    <xdr:ext cx="534377" cy="259045"/>
    <xdr:sp macro="" textlink="">
      <xdr:nvSpPr>
        <xdr:cNvPr id="699" name="テキスト ボックス 698"/>
        <xdr:cNvSpPr txBox="1"/>
      </xdr:nvSpPr>
      <xdr:spPr>
        <a:xfrm>
          <a:off x="15214111" y="153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56553</xdr:rowOff>
    </xdr:from>
    <xdr:to>
      <xdr:col>76</xdr:col>
      <xdr:colOff>165100</xdr:colOff>
      <xdr:row>92</xdr:row>
      <xdr:rowOff>158153</xdr:rowOff>
    </xdr:to>
    <xdr:sp macro="" textlink="">
      <xdr:nvSpPr>
        <xdr:cNvPr id="700" name="楕円 699"/>
        <xdr:cNvSpPr/>
      </xdr:nvSpPr>
      <xdr:spPr>
        <a:xfrm>
          <a:off x="14541500" y="158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3230</xdr:rowOff>
    </xdr:from>
    <xdr:ext cx="534377" cy="259045"/>
    <xdr:sp macro="" textlink="">
      <xdr:nvSpPr>
        <xdr:cNvPr id="701" name="テキスト ボックス 700"/>
        <xdr:cNvSpPr txBox="1"/>
      </xdr:nvSpPr>
      <xdr:spPr>
        <a:xfrm>
          <a:off x="14325111" y="156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169514</xdr:rowOff>
    </xdr:from>
    <xdr:to>
      <xdr:col>72</xdr:col>
      <xdr:colOff>38100</xdr:colOff>
      <xdr:row>93</xdr:row>
      <xdr:rowOff>99664</xdr:rowOff>
    </xdr:to>
    <xdr:sp macro="" textlink="">
      <xdr:nvSpPr>
        <xdr:cNvPr id="702" name="楕円 701"/>
        <xdr:cNvSpPr/>
      </xdr:nvSpPr>
      <xdr:spPr>
        <a:xfrm>
          <a:off x="13652500" y="159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116191</xdr:rowOff>
    </xdr:from>
    <xdr:ext cx="534377" cy="259045"/>
    <xdr:sp macro="" textlink="">
      <xdr:nvSpPr>
        <xdr:cNvPr id="703" name="テキスト ボックス 702"/>
        <xdr:cNvSpPr txBox="1"/>
      </xdr:nvSpPr>
      <xdr:spPr>
        <a:xfrm>
          <a:off x="13436111" y="157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23586</xdr:rowOff>
    </xdr:from>
    <xdr:to>
      <xdr:col>67</xdr:col>
      <xdr:colOff>101600</xdr:colOff>
      <xdr:row>93</xdr:row>
      <xdr:rowOff>125186</xdr:rowOff>
    </xdr:to>
    <xdr:sp macro="" textlink="">
      <xdr:nvSpPr>
        <xdr:cNvPr id="704" name="楕円 703"/>
        <xdr:cNvSpPr/>
      </xdr:nvSpPr>
      <xdr:spPr>
        <a:xfrm>
          <a:off x="12763500" y="1596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141713</xdr:rowOff>
    </xdr:from>
    <xdr:ext cx="534377" cy="259045"/>
    <xdr:sp macro="" textlink="">
      <xdr:nvSpPr>
        <xdr:cNvPr id="705" name="テキスト ボックス 704"/>
        <xdr:cNvSpPr txBox="1"/>
      </xdr:nvSpPr>
      <xdr:spPr>
        <a:xfrm>
          <a:off x="12547111" y="1574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27915</xdr:rowOff>
    </xdr:from>
    <xdr:to>
      <xdr:col>116</xdr:col>
      <xdr:colOff>63500</xdr:colOff>
      <xdr:row>58</xdr:row>
      <xdr:rowOff>28181</xdr:rowOff>
    </xdr:to>
    <xdr:cxnSp macro="">
      <xdr:nvCxnSpPr>
        <xdr:cNvPr id="793" name="直線コネクタ 792"/>
        <xdr:cNvCxnSpPr/>
      </xdr:nvCxnSpPr>
      <xdr:spPr>
        <a:xfrm flipV="1">
          <a:off x="21323300" y="9972015"/>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48391</xdr:rowOff>
    </xdr:from>
    <xdr:ext cx="469744" cy="259045"/>
    <xdr:sp macro="" textlink="">
      <xdr:nvSpPr>
        <xdr:cNvPr id="794" name="貸付金平均値テキスト"/>
        <xdr:cNvSpPr txBox="1"/>
      </xdr:nvSpPr>
      <xdr:spPr>
        <a:xfrm>
          <a:off x="22212300" y="999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27077</xdr:rowOff>
    </xdr:from>
    <xdr:to>
      <xdr:col>111</xdr:col>
      <xdr:colOff>177800</xdr:colOff>
      <xdr:row>58</xdr:row>
      <xdr:rowOff>28181</xdr:rowOff>
    </xdr:to>
    <xdr:cxnSp macro="">
      <xdr:nvCxnSpPr>
        <xdr:cNvPr id="796" name="直線コネクタ 795"/>
        <xdr:cNvCxnSpPr/>
      </xdr:nvCxnSpPr>
      <xdr:spPr>
        <a:xfrm>
          <a:off x="20434300" y="9971177"/>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798" name="テキスト ボックス 797"/>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25819</xdr:rowOff>
    </xdr:from>
    <xdr:to>
      <xdr:col>107</xdr:col>
      <xdr:colOff>50800</xdr:colOff>
      <xdr:row>58</xdr:row>
      <xdr:rowOff>27077</xdr:rowOff>
    </xdr:to>
    <xdr:cxnSp macro="">
      <xdr:nvCxnSpPr>
        <xdr:cNvPr id="799" name="直線コネクタ 798"/>
        <xdr:cNvCxnSpPr/>
      </xdr:nvCxnSpPr>
      <xdr:spPr>
        <a:xfrm>
          <a:off x="19545300" y="9969919"/>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801" name="テキスト ボックス 800"/>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25057</xdr:rowOff>
    </xdr:from>
    <xdr:to>
      <xdr:col>102</xdr:col>
      <xdr:colOff>114300</xdr:colOff>
      <xdr:row>58</xdr:row>
      <xdr:rowOff>25819</xdr:rowOff>
    </xdr:to>
    <xdr:cxnSp macro="">
      <xdr:nvCxnSpPr>
        <xdr:cNvPr id="802" name="直線コネクタ 801"/>
        <xdr:cNvCxnSpPr/>
      </xdr:nvCxnSpPr>
      <xdr:spPr>
        <a:xfrm>
          <a:off x="18656300" y="99691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19131</xdr:rowOff>
    </xdr:from>
    <xdr:ext cx="469744" cy="259045"/>
    <xdr:sp macro="" textlink="">
      <xdr:nvSpPr>
        <xdr:cNvPr id="804" name="テキスト ボックス 803"/>
        <xdr:cNvSpPr txBox="1"/>
      </xdr:nvSpPr>
      <xdr:spPr>
        <a:xfrm>
          <a:off x="19310428"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110571</xdr:rowOff>
    </xdr:from>
    <xdr:ext cx="469744" cy="259045"/>
    <xdr:sp macro="" textlink="">
      <xdr:nvSpPr>
        <xdr:cNvPr id="806" name="テキスト ボックス 805"/>
        <xdr:cNvSpPr txBox="1"/>
      </xdr:nvSpPr>
      <xdr:spPr>
        <a:xfrm>
          <a:off x="18421428" y="1005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148565</xdr:rowOff>
    </xdr:from>
    <xdr:to>
      <xdr:col>116</xdr:col>
      <xdr:colOff>114300</xdr:colOff>
      <xdr:row>58</xdr:row>
      <xdr:rowOff>78715</xdr:rowOff>
    </xdr:to>
    <xdr:sp macro="" textlink="">
      <xdr:nvSpPr>
        <xdr:cNvPr id="812" name="楕円 811"/>
        <xdr:cNvSpPr/>
      </xdr:nvSpPr>
      <xdr:spPr>
        <a:xfrm>
          <a:off x="22110700" y="99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171442</xdr:rowOff>
    </xdr:from>
    <xdr:ext cx="469744" cy="259045"/>
    <xdr:sp macro="" textlink="">
      <xdr:nvSpPr>
        <xdr:cNvPr id="813" name="貸付金該当値テキスト"/>
        <xdr:cNvSpPr txBox="1"/>
      </xdr:nvSpPr>
      <xdr:spPr>
        <a:xfrm>
          <a:off x="22212300" y="977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148831</xdr:rowOff>
    </xdr:from>
    <xdr:to>
      <xdr:col>112</xdr:col>
      <xdr:colOff>38100</xdr:colOff>
      <xdr:row>58</xdr:row>
      <xdr:rowOff>78981</xdr:rowOff>
    </xdr:to>
    <xdr:sp macro="" textlink="">
      <xdr:nvSpPr>
        <xdr:cNvPr id="814" name="楕円 813"/>
        <xdr:cNvSpPr/>
      </xdr:nvSpPr>
      <xdr:spPr>
        <a:xfrm>
          <a:off x="21272500" y="992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95508</xdr:rowOff>
    </xdr:from>
    <xdr:ext cx="469744" cy="259045"/>
    <xdr:sp macro="" textlink="">
      <xdr:nvSpPr>
        <xdr:cNvPr id="815" name="テキスト ボックス 814"/>
        <xdr:cNvSpPr txBox="1"/>
      </xdr:nvSpPr>
      <xdr:spPr>
        <a:xfrm>
          <a:off x="21088428" y="969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147727</xdr:rowOff>
    </xdr:from>
    <xdr:to>
      <xdr:col>107</xdr:col>
      <xdr:colOff>101600</xdr:colOff>
      <xdr:row>58</xdr:row>
      <xdr:rowOff>77877</xdr:rowOff>
    </xdr:to>
    <xdr:sp macro="" textlink="">
      <xdr:nvSpPr>
        <xdr:cNvPr id="816" name="楕円 815"/>
        <xdr:cNvSpPr/>
      </xdr:nvSpPr>
      <xdr:spPr>
        <a:xfrm>
          <a:off x="20383500" y="99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94404</xdr:rowOff>
    </xdr:from>
    <xdr:ext cx="469744" cy="259045"/>
    <xdr:sp macro="" textlink="">
      <xdr:nvSpPr>
        <xdr:cNvPr id="817" name="テキスト ボックス 816"/>
        <xdr:cNvSpPr txBox="1"/>
      </xdr:nvSpPr>
      <xdr:spPr>
        <a:xfrm>
          <a:off x="20199428" y="969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146469</xdr:rowOff>
    </xdr:from>
    <xdr:to>
      <xdr:col>102</xdr:col>
      <xdr:colOff>165100</xdr:colOff>
      <xdr:row>58</xdr:row>
      <xdr:rowOff>76619</xdr:rowOff>
    </xdr:to>
    <xdr:sp macro="" textlink="">
      <xdr:nvSpPr>
        <xdr:cNvPr id="818" name="楕円 817"/>
        <xdr:cNvSpPr/>
      </xdr:nvSpPr>
      <xdr:spPr>
        <a:xfrm>
          <a:off x="19494500" y="99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93146</xdr:rowOff>
    </xdr:from>
    <xdr:ext cx="469744" cy="259045"/>
    <xdr:sp macro="" textlink="">
      <xdr:nvSpPr>
        <xdr:cNvPr id="819" name="テキスト ボックス 818"/>
        <xdr:cNvSpPr txBox="1"/>
      </xdr:nvSpPr>
      <xdr:spPr>
        <a:xfrm>
          <a:off x="19310428" y="96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145707</xdr:rowOff>
    </xdr:from>
    <xdr:to>
      <xdr:col>98</xdr:col>
      <xdr:colOff>38100</xdr:colOff>
      <xdr:row>58</xdr:row>
      <xdr:rowOff>75857</xdr:rowOff>
    </xdr:to>
    <xdr:sp macro="" textlink="">
      <xdr:nvSpPr>
        <xdr:cNvPr id="820" name="楕円 819"/>
        <xdr:cNvSpPr/>
      </xdr:nvSpPr>
      <xdr:spPr>
        <a:xfrm>
          <a:off x="18605500" y="99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92384</xdr:rowOff>
    </xdr:from>
    <xdr:ext cx="469744" cy="259045"/>
    <xdr:sp macro="" textlink="">
      <xdr:nvSpPr>
        <xdr:cNvPr id="821" name="テキスト ボックス 820"/>
        <xdr:cNvSpPr txBox="1"/>
      </xdr:nvSpPr>
      <xdr:spPr>
        <a:xfrm>
          <a:off x="18421428" y="969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49941</xdr:rowOff>
    </xdr:from>
    <xdr:to>
      <xdr:col>116</xdr:col>
      <xdr:colOff>63500</xdr:colOff>
      <xdr:row>76</xdr:row>
      <xdr:rowOff>145546</xdr:rowOff>
    </xdr:to>
    <xdr:cxnSp macro="">
      <xdr:nvCxnSpPr>
        <xdr:cNvPr id="853" name="直線コネクタ 852"/>
        <xdr:cNvCxnSpPr/>
      </xdr:nvCxnSpPr>
      <xdr:spPr>
        <a:xfrm flipV="1">
          <a:off x="21323300" y="13080141"/>
          <a:ext cx="838200" cy="9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81815</xdr:rowOff>
    </xdr:from>
    <xdr:to>
      <xdr:col>111</xdr:col>
      <xdr:colOff>177800</xdr:colOff>
      <xdr:row>76</xdr:row>
      <xdr:rowOff>145546</xdr:rowOff>
    </xdr:to>
    <xdr:cxnSp macro="">
      <xdr:nvCxnSpPr>
        <xdr:cNvPr id="856" name="直線コネクタ 855"/>
        <xdr:cNvCxnSpPr/>
      </xdr:nvCxnSpPr>
      <xdr:spPr>
        <a:xfrm>
          <a:off x="20434300" y="13112015"/>
          <a:ext cx="889000" cy="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81815</xdr:rowOff>
    </xdr:from>
    <xdr:to>
      <xdr:col>107</xdr:col>
      <xdr:colOff>50800</xdr:colOff>
      <xdr:row>77</xdr:row>
      <xdr:rowOff>3356</xdr:rowOff>
    </xdr:to>
    <xdr:cxnSp macro="">
      <xdr:nvCxnSpPr>
        <xdr:cNvPr id="859" name="直線コネクタ 858"/>
        <xdr:cNvCxnSpPr/>
      </xdr:nvCxnSpPr>
      <xdr:spPr>
        <a:xfrm flipV="1">
          <a:off x="19545300" y="13112015"/>
          <a:ext cx="889000" cy="9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150101</xdr:rowOff>
    </xdr:from>
    <xdr:to>
      <xdr:col>102</xdr:col>
      <xdr:colOff>114300</xdr:colOff>
      <xdr:row>77</xdr:row>
      <xdr:rowOff>3356</xdr:rowOff>
    </xdr:to>
    <xdr:cxnSp macro="">
      <xdr:nvCxnSpPr>
        <xdr:cNvPr id="862" name="直線コネクタ 861"/>
        <xdr:cNvCxnSpPr/>
      </xdr:nvCxnSpPr>
      <xdr:spPr>
        <a:xfrm>
          <a:off x="18656300" y="13180301"/>
          <a:ext cx="8890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170591</xdr:rowOff>
    </xdr:from>
    <xdr:to>
      <xdr:col>116</xdr:col>
      <xdr:colOff>114300</xdr:colOff>
      <xdr:row>76</xdr:row>
      <xdr:rowOff>100741</xdr:rowOff>
    </xdr:to>
    <xdr:sp macro="" textlink="">
      <xdr:nvSpPr>
        <xdr:cNvPr id="872" name="楕円 871"/>
        <xdr:cNvSpPr/>
      </xdr:nvSpPr>
      <xdr:spPr>
        <a:xfrm>
          <a:off x="22110700" y="130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149018</xdr:rowOff>
    </xdr:from>
    <xdr:ext cx="534377" cy="259045"/>
    <xdr:sp macro="" textlink="">
      <xdr:nvSpPr>
        <xdr:cNvPr id="873" name="繰出金該当値テキスト"/>
        <xdr:cNvSpPr txBox="1"/>
      </xdr:nvSpPr>
      <xdr:spPr>
        <a:xfrm>
          <a:off x="22212300" y="13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94746</xdr:rowOff>
    </xdr:from>
    <xdr:to>
      <xdr:col>112</xdr:col>
      <xdr:colOff>38100</xdr:colOff>
      <xdr:row>77</xdr:row>
      <xdr:rowOff>24896</xdr:rowOff>
    </xdr:to>
    <xdr:sp macro="" textlink="">
      <xdr:nvSpPr>
        <xdr:cNvPr id="874" name="楕円 873"/>
        <xdr:cNvSpPr/>
      </xdr:nvSpPr>
      <xdr:spPr>
        <a:xfrm>
          <a:off x="21272500" y="131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16023</xdr:rowOff>
    </xdr:from>
    <xdr:ext cx="534377" cy="259045"/>
    <xdr:sp macro="" textlink="">
      <xdr:nvSpPr>
        <xdr:cNvPr id="875" name="テキスト ボックス 874"/>
        <xdr:cNvSpPr txBox="1"/>
      </xdr:nvSpPr>
      <xdr:spPr>
        <a:xfrm>
          <a:off x="21056111" y="132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31015</xdr:rowOff>
    </xdr:from>
    <xdr:to>
      <xdr:col>107</xdr:col>
      <xdr:colOff>101600</xdr:colOff>
      <xdr:row>76</xdr:row>
      <xdr:rowOff>132615</xdr:rowOff>
    </xdr:to>
    <xdr:sp macro="" textlink="">
      <xdr:nvSpPr>
        <xdr:cNvPr id="876" name="楕円 875"/>
        <xdr:cNvSpPr/>
      </xdr:nvSpPr>
      <xdr:spPr>
        <a:xfrm>
          <a:off x="20383500" y="130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123742</xdr:rowOff>
    </xdr:from>
    <xdr:ext cx="534377" cy="259045"/>
    <xdr:sp macro="" textlink="">
      <xdr:nvSpPr>
        <xdr:cNvPr id="877" name="テキスト ボックス 876"/>
        <xdr:cNvSpPr txBox="1"/>
      </xdr:nvSpPr>
      <xdr:spPr>
        <a:xfrm>
          <a:off x="20167111" y="1315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124006</xdr:rowOff>
    </xdr:from>
    <xdr:to>
      <xdr:col>102</xdr:col>
      <xdr:colOff>165100</xdr:colOff>
      <xdr:row>77</xdr:row>
      <xdr:rowOff>54156</xdr:rowOff>
    </xdr:to>
    <xdr:sp macro="" textlink="">
      <xdr:nvSpPr>
        <xdr:cNvPr id="878" name="楕円 877"/>
        <xdr:cNvSpPr/>
      </xdr:nvSpPr>
      <xdr:spPr>
        <a:xfrm>
          <a:off x="19494500" y="131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45283</xdr:rowOff>
    </xdr:from>
    <xdr:ext cx="534377" cy="259045"/>
    <xdr:sp macro="" textlink="">
      <xdr:nvSpPr>
        <xdr:cNvPr id="879" name="テキスト ボックス 878"/>
        <xdr:cNvSpPr txBox="1"/>
      </xdr:nvSpPr>
      <xdr:spPr>
        <a:xfrm>
          <a:off x="19278111" y="1324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99301</xdr:rowOff>
    </xdr:from>
    <xdr:to>
      <xdr:col>98</xdr:col>
      <xdr:colOff>38100</xdr:colOff>
      <xdr:row>77</xdr:row>
      <xdr:rowOff>29451</xdr:rowOff>
    </xdr:to>
    <xdr:sp macro="" textlink="">
      <xdr:nvSpPr>
        <xdr:cNvPr id="880" name="楕円 879"/>
        <xdr:cNvSpPr/>
      </xdr:nvSpPr>
      <xdr:spPr>
        <a:xfrm>
          <a:off x="18605500" y="131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20578</xdr:rowOff>
    </xdr:from>
    <xdr:ext cx="534377" cy="259045"/>
    <xdr:sp macro="" textlink="">
      <xdr:nvSpPr>
        <xdr:cNvPr id="881" name="テキスト ボックス 880"/>
        <xdr:cNvSpPr txBox="1"/>
      </xdr:nvSpPr>
      <xdr:spPr>
        <a:xfrm>
          <a:off x="18389111" y="132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の普通建設事業費の大幅な減少については、数年来続いてきたまちづくり交付金事業、風越公園整備事業、軽井沢中学校建設事業といった大型事業が終了したことが主な要因である。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今後は都市基盤や公共施設の維持管理費の比重が大きくなっていく中で、個別施設毎の長寿命化計画により、</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の適正管理</a:t>
          </a:r>
          <a:r>
            <a:rPr kumimoji="1" lang="ja-JP" altLang="en-US" sz="1100">
              <a:solidFill>
                <a:schemeClr val="dk1"/>
              </a:solidFill>
              <a:effectLst/>
              <a:latin typeface="+mn-lt"/>
              <a:ea typeface="+mn-ea"/>
              <a:cs typeface="+mn-cs"/>
            </a:rPr>
            <a:t>をを行い、事後保全から予防保全にシフトしていく。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人件費、物件費等が類似団体を上回っているのは、保健休養地としての特質上、常住者のみでなく年間</a:t>
          </a:r>
          <a:r>
            <a:rPr kumimoji="1" lang="en-US" altLang="ja-JP" sz="1100">
              <a:solidFill>
                <a:schemeClr val="dk1"/>
              </a:solidFill>
              <a:effectLst/>
              <a:latin typeface="+mn-lt"/>
              <a:ea typeface="+mn-ea"/>
              <a:cs typeface="+mn-cs"/>
            </a:rPr>
            <a:t>840</a:t>
          </a:r>
          <a:r>
            <a:rPr kumimoji="1" lang="ja-JP" altLang="ja-JP" sz="1100">
              <a:solidFill>
                <a:schemeClr val="dk1"/>
              </a:solidFill>
              <a:effectLst/>
              <a:latin typeface="+mn-lt"/>
              <a:ea typeface="+mn-ea"/>
              <a:cs typeface="+mn-cs"/>
            </a:rPr>
            <a:t>万人の観光客や別荘滞在者にに対する行政需要を基因とする部分が多い。</a:t>
          </a:r>
          <a:endParaRPr lang="ja-JP" altLang="ja-JP" sz="1400">
            <a:effectLst/>
          </a:endParaRPr>
        </a:p>
        <a:p>
          <a:r>
            <a:rPr kumimoji="1" lang="ja-JP" altLang="ja-JP" sz="1100">
              <a:solidFill>
                <a:schemeClr val="dk1"/>
              </a:solidFill>
              <a:effectLst/>
              <a:latin typeface="+mn-lt"/>
              <a:ea typeface="+mn-ea"/>
              <a:cs typeface="+mn-cs"/>
            </a:rPr>
            <a:t>人件費については、管理計画に基づき更なる抑制を</a:t>
          </a:r>
          <a:r>
            <a:rPr kumimoji="1" lang="ja-JP" altLang="en-US" sz="1100">
              <a:solidFill>
                <a:schemeClr val="dk1"/>
              </a:solidFill>
              <a:effectLst/>
              <a:latin typeface="+mn-lt"/>
              <a:ea typeface="+mn-ea"/>
              <a:cs typeface="+mn-cs"/>
            </a:rPr>
            <a:t>図り、</a:t>
          </a:r>
          <a:r>
            <a:rPr kumimoji="1" lang="ja-JP" altLang="ja-JP" sz="1100">
              <a:solidFill>
                <a:schemeClr val="dk1"/>
              </a:solidFill>
              <a:effectLst/>
              <a:latin typeface="+mn-lt"/>
              <a:ea typeface="+mn-ea"/>
              <a:cs typeface="+mn-cs"/>
            </a:rPr>
            <a:t>物件費については、施設の維持管理や</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機器の更新・管理等の増加が見込まれるが今後、汎用的なシステムへの移行等により経費の削減を図る。</a:t>
          </a:r>
          <a:endParaRPr lang="ja-JP" altLang="ja-JP" sz="1400">
            <a:effectLst/>
          </a:endParaRPr>
        </a:p>
        <a:p>
          <a:r>
            <a:rPr kumimoji="1" lang="ja-JP" altLang="ja-JP" sz="1100">
              <a:solidFill>
                <a:schemeClr val="dk1"/>
              </a:solidFill>
              <a:effectLst/>
              <a:latin typeface="+mn-lt"/>
              <a:ea typeface="+mn-ea"/>
              <a:cs typeface="+mn-cs"/>
            </a:rPr>
            <a:t>積立金の増加は、今後予定している庁舎改築周辺整備基金が増加要因である。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19,788
156.03
14,476,949
13,573,762
676,502
8,822,986
3,817,750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56098</xdr:rowOff>
    </xdr:from>
    <xdr:to>
      <xdr:col>24</xdr:col>
      <xdr:colOff>63500</xdr:colOff>
      <xdr:row>31</xdr:row>
      <xdr:rowOff>95939</xdr:rowOff>
    </xdr:to>
    <xdr:cxnSp macro="">
      <xdr:nvCxnSpPr>
        <xdr:cNvPr id="63" name="直線コネクタ 62"/>
        <xdr:cNvCxnSpPr/>
      </xdr:nvCxnSpPr>
      <xdr:spPr>
        <a:xfrm flipV="1">
          <a:off x="3797300" y="5371048"/>
          <a:ext cx="8382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114228</xdr:rowOff>
    </xdr:from>
    <xdr:to>
      <xdr:col>19</xdr:col>
      <xdr:colOff>177800</xdr:colOff>
      <xdr:row>31</xdr:row>
      <xdr:rowOff>95939</xdr:rowOff>
    </xdr:to>
    <xdr:cxnSp macro="">
      <xdr:nvCxnSpPr>
        <xdr:cNvPr id="66" name="直線コネクタ 65"/>
        <xdr:cNvCxnSpPr/>
      </xdr:nvCxnSpPr>
      <xdr:spPr>
        <a:xfrm>
          <a:off x="2908300" y="5257728"/>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62956</xdr:rowOff>
    </xdr:from>
    <xdr:to>
      <xdr:col>15</xdr:col>
      <xdr:colOff>50800</xdr:colOff>
      <xdr:row>30</xdr:row>
      <xdr:rowOff>114228</xdr:rowOff>
    </xdr:to>
    <xdr:cxnSp macro="">
      <xdr:nvCxnSpPr>
        <xdr:cNvPr id="69" name="直線コネクタ 68"/>
        <xdr:cNvCxnSpPr/>
      </xdr:nvCxnSpPr>
      <xdr:spPr>
        <a:xfrm>
          <a:off x="2019300" y="5206456"/>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62956</xdr:rowOff>
    </xdr:from>
    <xdr:to>
      <xdr:col>10</xdr:col>
      <xdr:colOff>114300</xdr:colOff>
      <xdr:row>31</xdr:row>
      <xdr:rowOff>57078</xdr:rowOff>
    </xdr:to>
    <xdr:cxnSp macro="">
      <xdr:nvCxnSpPr>
        <xdr:cNvPr id="72" name="直線コネクタ 71"/>
        <xdr:cNvCxnSpPr/>
      </xdr:nvCxnSpPr>
      <xdr:spPr>
        <a:xfrm flipV="1">
          <a:off x="1130300" y="5206456"/>
          <a:ext cx="889000" cy="1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5298</xdr:rowOff>
    </xdr:from>
    <xdr:to>
      <xdr:col>24</xdr:col>
      <xdr:colOff>114300</xdr:colOff>
      <xdr:row>31</xdr:row>
      <xdr:rowOff>106898</xdr:rowOff>
    </xdr:to>
    <xdr:sp macro="" textlink="">
      <xdr:nvSpPr>
        <xdr:cNvPr id="82" name="楕円 81"/>
        <xdr:cNvSpPr/>
      </xdr:nvSpPr>
      <xdr:spPr>
        <a:xfrm>
          <a:off x="4584700" y="53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28175</xdr:rowOff>
    </xdr:from>
    <xdr:ext cx="469744" cy="259045"/>
    <xdr:sp macro="" textlink="">
      <xdr:nvSpPr>
        <xdr:cNvPr id="83" name="議会費該当値テキスト"/>
        <xdr:cNvSpPr txBox="1"/>
      </xdr:nvSpPr>
      <xdr:spPr>
        <a:xfrm>
          <a:off x="4686300" y="517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45139</xdr:rowOff>
    </xdr:from>
    <xdr:to>
      <xdr:col>20</xdr:col>
      <xdr:colOff>38100</xdr:colOff>
      <xdr:row>31</xdr:row>
      <xdr:rowOff>146739</xdr:rowOff>
    </xdr:to>
    <xdr:sp macro="" textlink="">
      <xdr:nvSpPr>
        <xdr:cNvPr id="84" name="楕円 83"/>
        <xdr:cNvSpPr/>
      </xdr:nvSpPr>
      <xdr:spPr>
        <a:xfrm>
          <a:off x="3746500" y="53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163266</xdr:rowOff>
    </xdr:from>
    <xdr:ext cx="469744" cy="259045"/>
    <xdr:sp macro="" textlink="">
      <xdr:nvSpPr>
        <xdr:cNvPr id="85" name="テキスト ボックス 84"/>
        <xdr:cNvSpPr txBox="1"/>
      </xdr:nvSpPr>
      <xdr:spPr>
        <a:xfrm>
          <a:off x="3562428" y="51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63428</xdr:rowOff>
    </xdr:from>
    <xdr:to>
      <xdr:col>15</xdr:col>
      <xdr:colOff>101600</xdr:colOff>
      <xdr:row>30</xdr:row>
      <xdr:rowOff>165028</xdr:rowOff>
    </xdr:to>
    <xdr:sp macro="" textlink="">
      <xdr:nvSpPr>
        <xdr:cNvPr id="86" name="楕円 85"/>
        <xdr:cNvSpPr/>
      </xdr:nvSpPr>
      <xdr:spPr>
        <a:xfrm>
          <a:off x="2857500" y="52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10105</xdr:rowOff>
    </xdr:from>
    <xdr:ext cx="469744" cy="259045"/>
    <xdr:sp macro="" textlink="">
      <xdr:nvSpPr>
        <xdr:cNvPr id="87" name="テキスト ボックス 86"/>
        <xdr:cNvSpPr txBox="1"/>
      </xdr:nvSpPr>
      <xdr:spPr>
        <a:xfrm>
          <a:off x="2673428" y="498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12156</xdr:rowOff>
    </xdr:from>
    <xdr:to>
      <xdr:col>10</xdr:col>
      <xdr:colOff>165100</xdr:colOff>
      <xdr:row>30</xdr:row>
      <xdr:rowOff>113756</xdr:rowOff>
    </xdr:to>
    <xdr:sp macro="" textlink="">
      <xdr:nvSpPr>
        <xdr:cNvPr id="88" name="楕円 87"/>
        <xdr:cNvSpPr/>
      </xdr:nvSpPr>
      <xdr:spPr>
        <a:xfrm>
          <a:off x="1968500" y="51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130283</xdr:rowOff>
    </xdr:from>
    <xdr:ext cx="469744" cy="259045"/>
    <xdr:sp macro="" textlink="">
      <xdr:nvSpPr>
        <xdr:cNvPr id="89" name="テキスト ボックス 88"/>
        <xdr:cNvSpPr txBox="1"/>
      </xdr:nvSpPr>
      <xdr:spPr>
        <a:xfrm>
          <a:off x="1784428" y="49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6278</xdr:rowOff>
    </xdr:from>
    <xdr:to>
      <xdr:col>6</xdr:col>
      <xdr:colOff>38100</xdr:colOff>
      <xdr:row>31</xdr:row>
      <xdr:rowOff>107878</xdr:rowOff>
    </xdr:to>
    <xdr:sp macro="" textlink="">
      <xdr:nvSpPr>
        <xdr:cNvPr id="90" name="楕円 89"/>
        <xdr:cNvSpPr/>
      </xdr:nvSpPr>
      <xdr:spPr>
        <a:xfrm>
          <a:off x="1079500" y="53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124405</xdr:rowOff>
    </xdr:from>
    <xdr:ext cx="469744" cy="259045"/>
    <xdr:sp macro="" textlink="">
      <xdr:nvSpPr>
        <xdr:cNvPr id="91" name="テキスト ボックス 90"/>
        <xdr:cNvSpPr txBox="1"/>
      </xdr:nvSpPr>
      <xdr:spPr>
        <a:xfrm>
          <a:off x="895428" y="509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141071</xdr:rowOff>
    </xdr:from>
    <xdr:to>
      <xdr:col>24</xdr:col>
      <xdr:colOff>63500</xdr:colOff>
      <xdr:row>52</xdr:row>
      <xdr:rowOff>18961</xdr:rowOff>
    </xdr:to>
    <xdr:cxnSp macro="">
      <xdr:nvCxnSpPr>
        <xdr:cNvPr id="120" name="直線コネクタ 119"/>
        <xdr:cNvCxnSpPr/>
      </xdr:nvCxnSpPr>
      <xdr:spPr>
        <a:xfrm flipV="1">
          <a:off x="3797300" y="8885021"/>
          <a:ext cx="8382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18961</xdr:rowOff>
    </xdr:from>
    <xdr:to>
      <xdr:col>19</xdr:col>
      <xdr:colOff>177800</xdr:colOff>
      <xdr:row>52</xdr:row>
      <xdr:rowOff>106987</xdr:rowOff>
    </xdr:to>
    <xdr:cxnSp macro="">
      <xdr:nvCxnSpPr>
        <xdr:cNvPr id="123" name="直線コネクタ 122"/>
        <xdr:cNvCxnSpPr/>
      </xdr:nvCxnSpPr>
      <xdr:spPr>
        <a:xfrm flipV="1">
          <a:off x="2908300" y="8934361"/>
          <a:ext cx="889000" cy="8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106987</xdr:rowOff>
    </xdr:from>
    <xdr:to>
      <xdr:col>15</xdr:col>
      <xdr:colOff>50800</xdr:colOff>
      <xdr:row>53</xdr:row>
      <xdr:rowOff>50287</xdr:rowOff>
    </xdr:to>
    <xdr:cxnSp macro="">
      <xdr:nvCxnSpPr>
        <xdr:cNvPr id="126" name="直線コネクタ 125"/>
        <xdr:cNvCxnSpPr/>
      </xdr:nvCxnSpPr>
      <xdr:spPr>
        <a:xfrm flipV="1">
          <a:off x="2019300" y="9022387"/>
          <a:ext cx="889000" cy="1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50287</xdr:rowOff>
    </xdr:from>
    <xdr:to>
      <xdr:col>10</xdr:col>
      <xdr:colOff>114300</xdr:colOff>
      <xdr:row>53</xdr:row>
      <xdr:rowOff>113936</xdr:rowOff>
    </xdr:to>
    <xdr:cxnSp macro="">
      <xdr:nvCxnSpPr>
        <xdr:cNvPr id="129" name="直線コネクタ 128"/>
        <xdr:cNvCxnSpPr/>
      </xdr:nvCxnSpPr>
      <xdr:spPr>
        <a:xfrm flipV="1">
          <a:off x="1130300" y="9137137"/>
          <a:ext cx="8890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90271</xdr:rowOff>
    </xdr:from>
    <xdr:to>
      <xdr:col>24</xdr:col>
      <xdr:colOff>114300</xdr:colOff>
      <xdr:row>52</xdr:row>
      <xdr:rowOff>20421</xdr:rowOff>
    </xdr:to>
    <xdr:sp macro="" textlink="">
      <xdr:nvSpPr>
        <xdr:cNvPr id="139" name="楕円 138"/>
        <xdr:cNvSpPr/>
      </xdr:nvSpPr>
      <xdr:spPr>
        <a:xfrm>
          <a:off x="4584700" y="883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113148</xdr:rowOff>
    </xdr:from>
    <xdr:ext cx="599010" cy="259045"/>
    <xdr:sp macro="" textlink="">
      <xdr:nvSpPr>
        <xdr:cNvPr id="140" name="総務費該当値テキスト"/>
        <xdr:cNvSpPr txBox="1"/>
      </xdr:nvSpPr>
      <xdr:spPr>
        <a:xfrm>
          <a:off x="4686300" y="868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139611</xdr:rowOff>
    </xdr:from>
    <xdr:to>
      <xdr:col>20</xdr:col>
      <xdr:colOff>38100</xdr:colOff>
      <xdr:row>52</xdr:row>
      <xdr:rowOff>69761</xdr:rowOff>
    </xdr:to>
    <xdr:sp macro="" textlink="">
      <xdr:nvSpPr>
        <xdr:cNvPr id="141" name="楕円 140"/>
        <xdr:cNvSpPr/>
      </xdr:nvSpPr>
      <xdr:spPr>
        <a:xfrm>
          <a:off x="3746500" y="888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86288</xdr:rowOff>
    </xdr:from>
    <xdr:ext cx="599010" cy="259045"/>
    <xdr:sp macro="" textlink="">
      <xdr:nvSpPr>
        <xdr:cNvPr id="142" name="テキスト ボックス 141"/>
        <xdr:cNvSpPr txBox="1"/>
      </xdr:nvSpPr>
      <xdr:spPr>
        <a:xfrm>
          <a:off x="3497795" y="865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56187</xdr:rowOff>
    </xdr:from>
    <xdr:to>
      <xdr:col>15</xdr:col>
      <xdr:colOff>101600</xdr:colOff>
      <xdr:row>52</xdr:row>
      <xdr:rowOff>157787</xdr:rowOff>
    </xdr:to>
    <xdr:sp macro="" textlink="">
      <xdr:nvSpPr>
        <xdr:cNvPr id="143" name="楕円 142"/>
        <xdr:cNvSpPr/>
      </xdr:nvSpPr>
      <xdr:spPr>
        <a:xfrm>
          <a:off x="2857500" y="89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2864</xdr:rowOff>
    </xdr:from>
    <xdr:ext cx="599010" cy="259045"/>
    <xdr:sp macro="" textlink="">
      <xdr:nvSpPr>
        <xdr:cNvPr id="144" name="テキスト ボックス 143"/>
        <xdr:cNvSpPr txBox="1"/>
      </xdr:nvSpPr>
      <xdr:spPr>
        <a:xfrm>
          <a:off x="2608795" y="874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170937</xdr:rowOff>
    </xdr:from>
    <xdr:to>
      <xdr:col>10</xdr:col>
      <xdr:colOff>165100</xdr:colOff>
      <xdr:row>53</xdr:row>
      <xdr:rowOff>101087</xdr:rowOff>
    </xdr:to>
    <xdr:sp macro="" textlink="">
      <xdr:nvSpPr>
        <xdr:cNvPr id="145" name="楕円 144"/>
        <xdr:cNvSpPr/>
      </xdr:nvSpPr>
      <xdr:spPr>
        <a:xfrm>
          <a:off x="1968500" y="908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117614</xdr:rowOff>
    </xdr:from>
    <xdr:ext cx="599010" cy="259045"/>
    <xdr:sp macro="" textlink="">
      <xdr:nvSpPr>
        <xdr:cNvPr id="146" name="テキスト ボックス 145"/>
        <xdr:cNvSpPr txBox="1"/>
      </xdr:nvSpPr>
      <xdr:spPr>
        <a:xfrm>
          <a:off x="1719795" y="886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63136</xdr:rowOff>
    </xdr:from>
    <xdr:to>
      <xdr:col>6</xdr:col>
      <xdr:colOff>38100</xdr:colOff>
      <xdr:row>53</xdr:row>
      <xdr:rowOff>164736</xdr:rowOff>
    </xdr:to>
    <xdr:sp macro="" textlink="">
      <xdr:nvSpPr>
        <xdr:cNvPr id="147" name="楕円 146"/>
        <xdr:cNvSpPr/>
      </xdr:nvSpPr>
      <xdr:spPr>
        <a:xfrm>
          <a:off x="1079500" y="91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9813</xdr:rowOff>
    </xdr:from>
    <xdr:ext cx="599010" cy="259045"/>
    <xdr:sp macro="" textlink="">
      <xdr:nvSpPr>
        <xdr:cNvPr id="148" name="テキスト ボックス 147"/>
        <xdr:cNvSpPr txBox="1"/>
      </xdr:nvSpPr>
      <xdr:spPr>
        <a:xfrm>
          <a:off x="830795" y="892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57197</xdr:rowOff>
    </xdr:from>
    <xdr:to>
      <xdr:col>24</xdr:col>
      <xdr:colOff>63500</xdr:colOff>
      <xdr:row>77</xdr:row>
      <xdr:rowOff>106031</xdr:rowOff>
    </xdr:to>
    <xdr:cxnSp macro="">
      <xdr:nvCxnSpPr>
        <xdr:cNvPr id="180" name="直線コネクタ 179"/>
        <xdr:cNvCxnSpPr/>
      </xdr:nvCxnSpPr>
      <xdr:spPr>
        <a:xfrm flipV="1">
          <a:off x="3797300" y="13258847"/>
          <a:ext cx="838200" cy="4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106031</xdr:rowOff>
    </xdr:from>
    <xdr:to>
      <xdr:col>19</xdr:col>
      <xdr:colOff>177800</xdr:colOff>
      <xdr:row>78</xdr:row>
      <xdr:rowOff>9452</xdr:rowOff>
    </xdr:to>
    <xdr:cxnSp macro="">
      <xdr:nvCxnSpPr>
        <xdr:cNvPr id="183" name="直線コネクタ 182"/>
        <xdr:cNvCxnSpPr/>
      </xdr:nvCxnSpPr>
      <xdr:spPr>
        <a:xfrm flipV="1">
          <a:off x="2908300" y="13307681"/>
          <a:ext cx="889000" cy="7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59865</xdr:rowOff>
    </xdr:from>
    <xdr:to>
      <xdr:col>15</xdr:col>
      <xdr:colOff>50800</xdr:colOff>
      <xdr:row>78</xdr:row>
      <xdr:rowOff>9452</xdr:rowOff>
    </xdr:to>
    <xdr:cxnSp macro="">
      <xdr:nvCxnSpPr>
        <xdr:cNvPr id="186" name="直線コネクタ 185"/>
        <xdr:cNvCxnSpPr/>
      </xdr:nvCxnSpPr>
      <xdr:spPr>
        <a:xfrm>
          <a:off x="2019300" y="13261515"/>
          <a:ext cx="889000" cy="12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59865</xdr:rowOff>
    </xdr:from>
    <xdr:to>
      <xdr:col>10</xdr:col>
      <xdr:colOff>114300</xdr:colOff>
      <xdr:row>78</xdr:row>
      <xdr:rowOff>74657</xdr:rowOff>
    </xdr:to>
    <xdr:cxnSp macro="">
      <xdr:nvCxnSpPr>
        <xdr:cNvPr id="189" name="直線コネクタ 188"/>
        <xdr:cNvCxnSpPr/>
      </xdr:nvCxnSpPr>
      <xdr:spPr>
        <a:xfrm flipV="1">
          <a:off x="1130300" y="13261515"/>
          <a:ext cx="889000" cy="18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6397</xdr:rowOff>
    </xdr:from>
    <xdr:to>
      <xdr:col>24</xdr:col>
      <xdr:colOff>114300</xdr:colOff>
      <xdr:row>77</xdr:row>
      <xdr:rowOff>107997</xdr:rowOff>
    </xdr:to>
    <xdr:sp macro="" textlink="">
      <xdr:nvSpPr>
        <xdr:cNvPr id="199" name="楕円 198"/>
        <xdr:cNvSpPr/>
      </xdr:nvSpPr>
      <xdr:spPr>
        <a:xfrm>
          <a:off x="4584700" y="132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156274</xdr:rowOff>
    </xdr:from>
    <xdr:ext cx="599010" cy="259045"/>
    <xdr:sp macro="" textlink="">
      <xdr:nvSpPr>
        <xdr:cNvPr id="200" name="民生費該当値テキスト"/>
        <xdr:cNvSpPr txBox="1"/>
      </xdr:nvSpPr>
      <xdr:spPr>
        <a:xfrm>
          <a:off x="4686300" y="1318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55231</xdr:rowOff>
    </xdr:from>
    <xdr:to>
      <xdr:col>20</xdr:col>
      <xdr:colOff>38100</xdr:colOff>
      <xdr:row>77</xdr:row>
      <xdr:rowOff>156831</xdr:rowOff>
    </xdr:to>
    <xdr:sp macro="" textlink="">
      <xdr:nvSpPr>
        <xdr:cNvPr id="201" name="楕円 200"/>
        <xdr:cNvSpPr/>
      </xdr:nvSpPr>
      <xdr:spPr>
        <a:xfrm>
          <a:off x="3746500" y="132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147958</xdr:rowOff>
    </xdr:from>
    <xdr:ext cx="599010" cy="259045"/>
    <xdr:sp macro="" textlink="">
      <xdr:nvSpPr>
        <xdr:cNvPr id="202" name="テキスト ボックス 201"/>
        <xdr:cNvSpPr txBox="1"/>
      </xdr:nvSpPr>
      <xdr:spPr>
        <a:xfrm>
          <a:off x="3497795" y="1334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130102</xdr:rowOff>
    </xdr:from>
    <xdr:to>
      <xdr:col>15</xdr:col>
      <xdr:colOff>101600</xdr:colOff>
      <xdr:row>78</xdr:row>
      <xdr:rowOff>60252</xdr:rowOff>
    </xdr:to>
    <xdr:sp macro="" textlink="">
      <xdr:nvSpPr>
        <xdr:cNvPr id="203" name="楕円 202"/>
        <xdr:cNvSpPr/>
      </xdr:nvSpPr>
      <xdr:spPr>
        <a:xfrm>
          <a:off x="2857500" y="133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51379</xdr:rowOff>
    </xdr:from>
    <xdr:ext cx="599010" cy="259045"/>
    <xdr:sp macro="" textlink="">
      <xdr:nvSpPr>
        <xdr:cNvPr id="204" name="テキスト ボックス 203"/>
        <xdr:cNvSpPr txBox="1"/>
      </xdr:nvSpPr>
      <xdr:spPr>
        <a:xfrm>
          <a:off x="2608795" y="1342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9065</xdr:rowOff>
    </xdr:from>
    <xdr:to>
      <xdr:col>10</xdr:col>
      <xdr:colOff>165100</xdr:colOff>
      <xdr:row>77</xdr:row>
      <xdr:rowOff>110665</xdr:rowOff>
    </xdr:to>
    <xdr:sp macro="" textlink="">
      <xdr:nvSpPr>
        <xdr:cNvPr id="205" name="楕円 204"/>
        <xdr:cNvSpPr/>
      </xdr:nvSpPr>
      <xdr:spPr>
        <a:xfrm>
          <a:off x="1968500" y="132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101792</xdr:rowOff>
    </xdr:from>
    <xdr:ext cx="599010" cy="259045"/>
    <xdr:sp macro="" textlink="">
      <xdr:nvSpPr>
        <xdr:cNvPr id="206" name="テキスト ボックス 205"/>
        <xdr:cNvSpPr txBox="1"/>
      </xdr:nvSpPr>
      <xdr:spPr>
        <a:xfrm>
          <a:off x="1719795" y="1330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23857</xdr:rowOff>
    </xdr:from>
    <xdr:to>
      <xdr:col>6</xdr:col>
      <xdr:colOff>38100</xdr:colOff>
      <xdr:row>78</xdr:row>
      <xdr:rowOff>125457</xdr:rowOff>
    </xdr:to>
    <xdr:sp macro="" textlink="">
      <xdr:nvSpPr>
        <xdr:cNvPr id="207" name="楕円 206"/>
        <xdr:cNvSpPr/>
      </xdr:nvSpPr>
      <xdr:spPr>
        <a:xfrm>
          <a:off x="1079500" y="133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116584</xdr:rowOff>
    </xdr:from>
    <xdr:ext cx="599010" cy="259045"/>
    <xdr:sp macro="" textlink="">
      <xdr:nvSpPr>
        <xdr:cNvPr id="208" name="テキスト ボックス 207"/>
        <xdr:cNvSpPr txBox="1"/>
      </xdr:nvSpPr>
      <xdr:spPr>
        <a:xfrm>
          <a:off x="830795" y="1348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94455</xdr:rowOff>
    </xdr:from>
    <xdr:to>
      <xdr:col>24</xdr:col>
      <xdr:colOff>63500</xdr:colOff>
      <xdr:row>95</xdr:row>
      <xdr:rowOff>43453</xdr:rowOff>
    </xdr:to>
    <xdr:cxnSp macro="">
      <xdr:nvCxnSpPr>
        <xdr:cNvPr id="233" name="直線コネクタ 232"/>
        <xdr:cNvCxnSpPr/>
      </xdr:nvCxnSpPr>
      <xdr:spPr>
        <a:xfrm>
          <a:off x="3797300" y="16210755"/>
          <a:ext cx="838200" cy="12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22441</xdr:rowOff>
    </xdr:from>
    <xdr:ext cx="534377" cy="259045"/>
    <xdr:sp macro="" textlink="">
      <xdr:nvSpPr>
        <xdr:cNvPr id="234" name="衛生費平均値テキスト"/>
        <xdr:cNvSpPr txBox="1"/>
      </xdr:nvSpPr>
      <xdr:spPr>
        <a:xfrm>
          <a:off x="4686300" y="164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94455</xdr:rowOff>
    </xdr:from>
    <xdr:to>
      <xdr:col>19</xdr:col>
      <xdr:colOff>177800</xdr:colOff>
      <xdr:row>94</xdr:row>
      <xdr:rowOff>153211</xdr:rowOff>
    </xdr:to>
    <xdr:cxnSp macro="">
      <xdr:nvCxnSpPr>
        <xdr:cNvPr id="236" name="直線コネクタ 235"/>
        <xdr:cNvCxnSpPr/>
      </xdr:nvCxnSpPr>
      <xdr:spPr>
        <a:xfrm flipV="1">
          <a:off x="2908300" y="16210755"/>
          <a:ext cx="889000" cy="5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129957</xdr:rowOff>
    </xdr:from>
    <xdr:ext cx="534377" cy="259045"/>
    <xdr:sp macro="" textlink="">
      <xdr:nvSpPr>
        <xdr:cNvPr id="238" name="テキスト ボックス 237"/>
        <xdr:cNvSpPr txBox="1"/>
      </xdr:nvSpPr>
      <xdr:spPr>
        <a:xfrm>
          <a:off x="3530111" y="165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153211</xdr:rowOff>
    </xdr:from>
    <xdr:to>
      <xdr:col>15</xdr:col>
      <xdr:colOff>50800</xdr:colOff>
      <xdr:row>95</xdr:row>
      <xdr:rowOff>38481</xdr:rowOff>
    </xdr:to>
    <xdr:cxnSp macro="">
      <xdr:nvCxnSpPr>
        <xdr:cNvPr id="239" name="直線コネクタ 238"/>
        <xdr:cNvCxnSpPr/>
      </xdr:nvCxnSpPr>
      <xdr:spPr>
        <a:xfrm flipV="1">
          <a:off x="2019300" y="16269511"/>
          <a:ext cx="889000" cy="5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161647</xdr:rowOff>
    </xdr:from>
    <xdr:ext cx="534377" cy="259045"/>
    <xdr:sp macro="" textlink="">
      <xdr:nvSpPr>
        <xdr:cNvPr id="241" name="テキスト ボックス 240"/>
        <xdr:cNvSpPr txBox="1"/>
      </xdr:nvSpPr>
      <xdr:spPr>
        <a:xfrm>
          <a:off x="2641111" y="166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35407</xdr:rowOff>
    </xdr:from>
    <xdr:to>
      <xdr:col>10</xdr:col>
      <xdr:colOff>114300</xdr:colOff>
      <xdr:row>95</xdr:row>
      <xdr:rowOff>38481</xdr:rowOff>
    </xdr:to>
    <xdr:cxnSp macro="">
      <xdr:nvCxnSpPr>
        <xdr:cNvPr id="242" name="直線コネクタ 241"/>
        <xdr:cNvCxnSpPr/>
      </xdr:nvCxnSpPr>
      <xdr:spPr>
        <a:xfrm>
          <a:off x="1130300" y="16323157"/>
          <a:ext cx="8890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164103</xdr:rowOff>
    </xdr:from>
    <xdr:to>
      <xdr:col>24</xdr:col>
      <xdr:colOff>114300</xdr:colOff>
      <xdr:row>95</xdr:row>
      <xdr:rowOff>94253</xdr:rowOff>
    </xdr:to>
    <xdr:sp macro="" textlink="">
      <xdr:nvSpPr>
        <xdr:cNvPr id="252" name="楕円 251"/>
        <xdr:cNvSpPr/>
      </xdr:nvSpPr>
      <xdr:spPr>
        <a:xfrm>
          <a:off x="4584700" y="162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15530</xdr:rowOff>
    </xdr:from>
    <xdr:ext cx="534377" cy="259045"/>
    <xdr:sp macro="" textlink="">
      <xdr:nvSpPr>
        <xdr:cNvPr id="253" name="衛生費該当値テキスト"/>
        <xdr:cNvSpPr txBox="1"/>
      </xdr:nvSpPr>
      <xdr:spPr>
        <a:xfrm>
          <a:off x="4686300" y="161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43655</xdr:rowOff>
    </xdr:from>
    <xdr:to>
      <xdr:col>20</xdr:col>
      <xdr:colOff>38100</xdr:colOff>
      <xdr:row>94</xdr:row>
      <xdr:rowOff>145255</xdr:rowOff>
    </xdr:to>
    <xdr:sp macro="" textlink="">
      <xdr:nvSpPr>
        <xdr:cNvPr id="254" name="楕円 253"/>
        <xdr:cNvSpPr/>
      </xdr:nvSpPr>
      <xdr:spPr>
        <a:xfrm>
          <a:off x="3746500" y="161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161782</xdr:rowOff>
    </xdr:from>
    <xdr:ext cx="599010" cy="259045"/>
    <xdr:sp macro="" textlink="">
      <xdr:nvSpPr>
        <xdr:cNvPr id="255" name="テキスト ボックス 254"/>
        <xdr:cNvSpPr txBox="1"/>
      </xdr:nvSpPr>
      <xdr:spPr>
        <a:xfrm>
          <a:off x="3497795" y="1593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102411</xdr:rowOff>
    </xdr:from>
    <xdr:to>
      <xdr:col>15</xdr:col>
      <xdr:colOff>101600</xdr:colOff>
      <xdr:row>95</xdr:row>
      <xdr:rowOff>32561</xdr:rowOff>
    </xdr:to>
    <xdr:sp macro="" textlink="">
      <xdr:nvSpPr>
        <xdr:cNvPr id="256" name="楕円 255"/>
        <xdr:cNvSpPr/>
      </xdr:nvSpPr>
      <xdr:spPr>
        <a:xfrm>
          <a:off x="2857500" y="162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49088</xdr:rowOff>
    </xdr:from>
    <xdr:ext cx="534377" cy="259045"/>
    <xdr:sp macro="" textlink="">
      <xdr:nvSpPr>
        <xdr:cNvPr id="257" name="テキスト ボックス 256"/>
        <xdr:cNvSpPr txBox="1"/>
      </xdr:nvSpPr>
      <xdr:spPr>
        <a:xfrm>
          <a:off x="2641111" y="1599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159131</xdr:rowOff>
    </xdr:from>
    <xdr:to>
      <xdr:col>10</xdr:col>
      <xdr:colOff>165100</xdr:colOff>
      <xdr:row>95</xdr:row>
      <xdr:rowOff>89281</xdr:rowOff>
    </xdr:to>
    <xdr:sp macro="" textlink="">
      <xdr:nvSpPr>
        <xdr:cNvPr id="258" name="楕円 257"/>
        <xdr:cNvSpPr/>
      </xdr:nvSpPr>
      <xdr:spPr>
        <a:xfrm>
          <a:off x="1968500" y="162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105808</xdr:rowOff>
    </xdr:from>
    <xdr:ext cx="534377" cy="259045"/>
    <xdr:sp macro="" textlink="">
      <xdr:nvSpPr>
        <xdr:cNvPr id="259" name="テキスト ボックス 258"/>
        <xdr:cNvSpPr txBox="1"/>
      </xdr:nvSpPr>
      <xdr:spPr>
        <a:xfrm>
          <a:off x="1752111" y="160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156057</xdr:rowOff>
    </xdr:from>
    <xdr:to>
      <xdr:col>6</xdr:col>
      <xdr:colOff>38100</xdr:colOff>
      <xdr:row>95</xdr:row>
      <xdr:rowOff>86207</xdr:rowOff>
    </xdr:to>
    <xdr:sp macro="" textlink="">
      <xdr:nvSpPr>
        <xdr:cNvPr id="260" name="楕円 259"/>
        <xdr:cNvSpPr/>
      </xdr:nvSpPr>
      <xdr:spPr>
        <a:xfrm>
          <a:off x="1079500" y="162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102734</xdr:rowOff>
    </xdr:from>
    <xdr:ext cx="534377" cy="259045"/>
    <xdr:sp macro="" textlink="">
      <xdr:nvSpPr>
        <xdr:cNvPr id="261" name="テキスト ボックス 260"/>
        <xdr:cNvSpPr txBox="1"/>
      </xdr:nvSpPr>
      <xdr:spPr>
        <a:xfrm>
          <a:off x="863111" y="1604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86142</xdr:rowOff>
    </xdr:from>
    <xdr:to>
      <xdr:col>55</xdr:col>
      <xdr:colOff>0</xdr:colOff>
      <xdr:row>39</xdr:row>
      <xdr:rowOff>86795</xdr:rowOff>
    </xdr:to>
    <xdr:cxnSp macro="">
      <xdr:nvCxnSpPr>
        <xdr:cNvPr id="292" name="直線コネクタ 291"/>
        <xdr:cNvCxnSpPr/>
      </xdr:nvCxnSpPr>
      <xdr:spPr>
        <a:xfrm>
          <a:off x="9639300" y="6772692"/>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85816</xdr:rowOff>
    </xdr:from>
    <xdr:to>
      <xdr:col>50</xdr:col>
      <xdr:colOff>114300</xdr:colOff>
      <xdr:row>39</xdr:row>
      <xdr:rowOff>86142</xdr:rowOff>
    </xdr:to>
    <xdr:cxnSp macro="">
      <xdr:nvCxnSpPr>
        <xdr:cNvPr id="295" name="直線コネクタ 294"/>
        <xdr:cNvCxnSpPr/>
      </xdr:nvCxnSpPr>
      <xdr:spPr>
        <a:xfrm>
          <a:off x="8750300" y="677236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85816</xdr:rowOff>
    </xdr:from>
    <xdr:to>
      <xdr:col>45</xdr:col>
      <xdr:colOff>177800</xdr:colOff>
      <xdr:row>39</xdr:row>
      <xdr:rowOff>85816</xdr:rowOff>
    </xdr:to>
    <xdr:cxnSp macro="">
      <xdr:nvCxnSpPr>
        <xdr:cNvPr id="298" name="直線コネクタ 297"/>
        <xdr:cNvCxnSpPr/>
      </xdr:nvCxnSpPr>
      <xdr:spPr>
        <a:xfrm>
          <a:off x="7861300" y="6772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85816</xdr:rowOff>
    </xdr:from>
    <xdr:to>
      <xdr:col>41</xdr:col>
      <xdr:colOff>50800</xdr:colOff>
      <xdr:row>39</xdr:row>
      <xdr:rowOff>87449</xdr:rowOff>
    </xdr:to>
    <xdr:cxnSp macro="">
      <xdr:nvCxnSpPr>
        <xdr:cNvPr id="301" name="直線コネクタ 300"/>
        <xdr:cNvCxnSpPr/>
      </xdr:nvCxnSpPr>
      <xdr:spPr>
        <a:xfrm flipV="1">
          <a:off x="6972300" y="6772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35995</xdr:rowOff>
    </xdr:from>
    <xdr:to>
      <xdr:col>55</xdr:col>
      <xdr:colOff>50800</xdr:colOff>
      <xdr:row>39</xdr:row>
      <xdr:rowOff>137595</xdr:rowOff>
    </xdr:to>
    <xdr:sp macro="" textlink="">
      <xdr:nvSpPr>
        <xdr:cNvPr id="311" name="楕円 310"/>
        <xdr:cNvSpPr/>
      </xdr:nvSpPr>
      <xdr:spPr>
        <a:xfrm>
          <a:off x="104267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122372</xdr:rowOff>
    </xdr:from>
    <xdr:ext cx="313932" cy="259045"/>
    <xdr:sp macro="" textlink="">
      <xdr:nvSpPr>
        <xdr:cNvPr id="312" name="労働費該当値テキスト"/>
        <xdr:cNvSpPr txBox="1"/>
      </xdr:nvSpPr>
      <xdr:spPr>
        <a:xfrm>
          <a:off x="10528300" y="6637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35342</xdr:rowOff>
    </xdr:from>
    <xdr:to>
      <xdr:col>50</xdr:col>
      <xdr:colOff>165100</xdr:colOff>
      <xdr:row>39</xdr:row>
      <xdr:rowOff>136942</xdr:rowOff>
    </xdr:to>
    <xdr:sp macro="" textlink="">
      <xdr:nvSpPr>
        <xdr:cNvPr id="313" name="楕円 312"/>
        <xdr:cNvSpPr/>
      </xdr:nvSpPr>
      <xdr:spPr>
        <a:xfrm>
          <a:off x="9588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128069</xdr:rowOff>
    </xdr:from>
    <xdr:ext cx="313932" cy="259045"/>
    <xdr:sp macro="" textlink="">
      <xdr:nvSpPr>
        <xdr:cNvPr id="314" name="テキスト ボックス 313"/>
        <xdr:cNvSpPr txBox="1"/>
      </xdr:nvSpPr>
      <xdr:spPr>
        <a:xfrm>
          <a:off x="9482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35016</xdr:rowOff>
    </xdr:from>
    <xdr:to>
      <xdr:col>46</xdr:col>
      <xdr:colOff>38100</xdr:colOff>
      <xdr:row>39</xdr:row>
      <xdr:rowOff>136616</xdr:rowOff>
    </xdr:to>
    <xdr:sp macro="" textlink="">
      <xdr:nvSpPr>
        <xdr:cNvPr id="315" name="楕円 314"/>
        <xdr:cNvSpPr/>
      </xdr:nvSpPr>
      <xdr:spPr>
        <a:xfrm>
          <a:off x="8699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127743</xdr:rowOff>
    </xdr:from>
    <xdr:ext cx="313932" cy="259045"/>
    <xdr:sp macro="" textlink="">
      <xdr:nvSpPr>
        <xdr:cNvPr id="316" name="テキスト ボックス 315"/>
        <xdr:cNvSpPr txBox="1"/>
      </xdr:nvSpPr>
      <xdr:spPr>
        <a:xfrm>
          <a:off x="8593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35016</xdr:rowOff>
    </xdr:from>
    <xdr:to>
      <xdr:col>41</xdr:col>
      <xdr:colOff>101600</xdr:colOff>
      <xdr:row>39</xdr:row>
      <xdr:rowOff>136616</xdr:rowOff>
    </xdr:to>
    <xdr:sp macro="" textlink="">
      <xdr:nvSpPr>
        <xdr:cNvPr id="317" name="楕円 316"/>
        <xdr:cNvSpPr/>
      </xdr:nvSpPr>
      <xdr:spPr>
        <a:xfrm>
          <a:off x="7810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127743</xdr:rowOff>
    </xdr:from>
    <xdr:ext cx="313932" cy="259045"/>
    <xdr:sp macro="" textlink="">
      <xdr:nvSpPr>
        <xdr:cNvPr id="318" name="テキスト ボックス 317"/>
        <xdr:cNvSpPr txBox="1"/>
      </xdr:nvSpPr>
      <xdr:spPr>
        <a:xfrm>
          <a:off x="7704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36649</xdr:rowOff>
    </xdr:from>
    <xdr:to>
      <xdr:col>36</xdr:col>
      <xdr:colOff>165100</xdr:colOff>
      <xdr:row>39</xdr:row>
      <xdr:rowOff>138249</xdr:rowOff>
    </xdr:to>
    <xdr:sp macro="" textlink="">
      <xdr:nvSpPr>
        <xdr:cNvPr id="319" name="楕円 318"/>
        <xdr:cNvSpPr/>
      </xdr:nvSpPr>
      <xdr:spPr>
        <a:xfrm>
          <a:off x="6921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129376</xdr:rowOff>
    </xdr:from>
    <xdr:ext cx="313932" cy="259045"/>
    <xdr:sp macro="" textlink="">
      <xdr:nvSpPr>
        <xdr:cNvPr id="320" name="テキスト ボックス 319"/>
        <xdr:cNvSpPr txBox="1"/>
      </xdr:nvSpPr>
      <xdr:spPr>
        <a:xfrm>
          <a:off x="6815333" y="6815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66681</xdr:rowOff>
    </xdr:from>
    <xdr:to>
      <xdr:col>55</xdr:col>
      <xdr:colOff>0</xdr:colOff>
      <xdr:row>57</xdr:row>
      <xdr:rowOff>96189</xdr:rowOff>
    </xdr:to>
    <xdr:cxnSp macro="">
      <xdr:nvCxnSpPr>
        <xdr:cNvPr id="349" name="直線コネクタ 348"/>
        <xdr:cNvCxnSpPr/>
      </xdr:nvCxnSpPr>
      <xdr:spPr>
        <a:xfrm>
          <a:off x="9639300" y="9839331"/>
          <a:ext cx="8382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38964</xdr:rowOff>
    </xdr:from>
    <xdr:to>
      <xdr:col>50</xdr:col>
      <xdr:colOff>114300</xdr:colOff>
      <xdr:row>57</xdr:row>
      <xdr:rowOff>66681</xdr:rowOff>
    </xdr:to>
    <xdr:cxnSp macro="">
      <xdr:nvCxnSpPr>
        <xdr:cNvPr id="352" name="直線コネクタ 351"/>
        <xdr:cNvCxnSpPr/>
      </xdr:nvCxnSpPr>
      <xdr:spPr>
        <a:xfrm>
          <a:off x="8750300" y="8954364"/>
          <a:ext cx="889000" cy="88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38964</xdr:rowOff>
    </xdr:from>
    <xdr:to>
      <xdr:col>45</xdr:col>
      <xdr:colOff>177800</xdr:colOff>
      <xdr:row>55</xdr:row>
      <xdr:rowOff>69177</xdr:rowOff>
    </xdr:to>
    <xdr:cxnSp macro="">
      <xdr:nvCxnSpPr>
        <xdr:cNvPr id="355" name="直線コネクタ 354"/>
        <xdr:cNvCxnSpPr/>
      </xdr:nvCxnSpPr>
      <xdr:spPr>
        <a:xfrm flipV="1">
          <a:off x="7861300" y="8954364"/>
          <a:ext cx="889000" cy="5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69177</xdr:rowOff>
    </xdr:from>
    <xdr:to>
      <xdr:col>41</xdr:col>
      <xdr:colOff>50800</xdr:colOff>
      <xdr:row>57</xdr:row>
      <xdr:rowOff>154845</xdr:rowOff>
    </xdr:to>
    <xdr:cxnSp macro="">
      <xdr:nvCxnSpPr>
        <xdr:cNvPr id="358" name="直線コネクタ 357"/>
        <xdr:cNvCxnSpPr/>
      </xdr:nvCxnSpPr>
      <xdr:spPr>
        <a:xfrm flipV="1">
          <a:off x="6972300" y="9498927"/>
          <a:ext cx="889000" cy="42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0" name="テキスト ボックス 359"/>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45389</xdr:rowOff>
    </xdr:from>
    <xdr:to>
      <xdr:col>55</xdr:col>
      <xdr:colOff>50800</xdr:colOff>
      <xdr:row>57</xdr:row>
      <xdr:rowOff>146989</xdr:rowOff>
    </xdr:to>
    <xdr:sp macro="" textlink="">
      <xdr:nvSpPr>
        <xdr:cNvPr id="368" name="楕円 367"/>
        <xdr:cNvSpPr/>
      </xdr:nvSpPr>
      <xdr:spPr>
        <a:xfrm>
          <a:off x="10426700" y="98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23816</xdr:rowOff>
    </xdr:from>
    <xdr:ext cx="534377" cy="259045"/>
    <xdr:sp macro="" textlink="">
      <xdr:nvSpPr>
        <xdr:cNvPr id="369" name="農林水産業費該当値テキスト"/>
        <xdr:cNvSpPr txBox="1"/>
      </xdr:nvSpPr>
      <xdr:spPr>
        <a:xfrm>
          <a:off x="10528300" y="97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15881</xdr:rowOff>
    </xdr:from>
    <xdr:to>
      <xdr:col>50</xdr:col>
      <xdr:colOff>165100</xdr:colOff>
      <xdr:row>57</xdr:row>
      <xdr:rowOff>117481</xdr:rowOff>
    </xdr:to>
    <xdr:sp macro="" textlink="">
      <xdr:nvSpPr>
        <xdr:cNvPr id="370" name="楕円 369"/>
        <xdr:cNvSpPr/>
      </xdr:nvSpPr>
      <xdr:spPr>
        <a:xfrm>
          <a:off x="9588500" y="97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108608</xdr:rowOff>
    </xdr:from>
    <xdr:ext cx="534377" cy="259045"/>
    <xdr:sp macro="" textlink="">
      <xdr:nvSpPr>
        <xdr:cNvPr id="371" name="テキスト ボックス 370"/>
        <xdr:cNvSpPr txBox="1"/>
      </xdr:nvSpPr>
      <xdr:spPr>
        <a:xfrm>
          <a:off x="9372111" y="98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159614</xdr:rowOff>
    </xdr:from>
    <xdr:to>
      <xdr:col>46</xdr:col>
      <xdr:colOff>38100</xdr:colOff>
      <xdr:row>52</xdr:row>
      <xdr:rowOff>89764</xdr:rowOff>
    </xdr:to>
    <xdr:sp macro="" textlink="">
      <xdr:nvSpPr>
        <xdr:cNvPr id="372" name="楕円 371"/>
        <xdr:cNvSpPr/>
      </xdr:nvSpPr>
      <xdr:spPr>
        <a:xfrm>
          <a:off x="8699500" y="89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106291</xdr:rowOff>
    </xdr:from>
    <xdr:ext cx="534377" cy="259045"/>
    <xdr:sp macro="" textlink="">
      <xdr:nvSpPr>
        <xdr:cNvPr id="373" name="テキスト ボックス 372"/>
        <xdr:cNvSpPr txBox="1"/>
      </xdr:nvSpPr>
      <xdr:spPr>
        <a:xfrm>
          <a:off x="8483111" y="867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18377</xdr:rowOff>
    </xdr:from>
    <xdr:to>
      <xdr:col>41</xdr:col>
      <xdr:colOff>101600</xdr:colOff>
      <xdr:row>55</xdr:row>
      <xdr:rowOff>119977</xdr:rowOff>
    </xdr:to>
    <xdr:sp macro="" textlink="">
      <xdr:nvSpPr>
        <xdr:cNvPr id="374" name="楕円 373"/>
        <xdr:cNvSpPr/>
      </xdr:nvSpPr>
      <xdr:spPr>
        <a:xfrm>
          <a:off x="7810500" y="944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136504</xdr:rowOff>
    </xdr:from>
    <xdr:ext cx="534377" cy="259045"/>
    <xdr:sp macro="" textlink="">
      <xdr:nvSpPr>
        <xdr:cNvPr id="375" name="テキスト ボックス 374"/>
        <xdr:cNvSpPr txBox="1"/>
      </xdr:nvSpPr>
      <xdr:spPr>
        <a:xfrm>
          <a:off x="7594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104045</xdr:rowOff>
    </xdr:from>
    <xdr:to>
      <xdr:col>36</xdr:col>
      <xdr:colOff>165100</xdr:colOff>
      <xdr:row>58</xdr:row>
      <xdr:rowOff>34195</xdr:rowOff>
    </xdr:to>
    <xdr:sp macro="" textlink="">
      <xdr:nvSpPr>
        <xdr:cNvPr id="376" name="楕円 375"/>
        <xdr:cNvSpPr/>
      </xdr:nvSpPr>
      <xdr:spPr>
        <a:xfrm>
          <a:off x="6921500" y="98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25322</xdr:rowOff>
    </xdr:from>
    <xdr:ext cx="534377" cy="259045"/>
    <xdr:sp macro="" textlink="">
      <xdr:nvSpPr>
        <xdr:cNvPr id="377" name="テキスト ボックス 376"/>
        <xdr:cNvSpPr txBox="1"/>
      </xdr:nvSpPr>
      <xdr:spPr>
        <a:xfrm>
          <a:off x="6705111" y="99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98285</xdr:rowOff>
    </xdr:from>
    <xdr:to>
      <xdr:col>55</xdr:col>
      <xdr:colOff>0</xdr:colOff>
      <xdr:row>74</xdr:row>
      <xdr:rowOff>98437</xdr:rowOff>
    </xdr:to>
    <xdr:cxnSp macro="">
      <xdr:nvCxnSpPr>
        <xdr:cNvPr id="406" name="直線コネクタ 405"/>
        <xdr:cNvCxnSpPr/>
      </xdr:nvCxnSpPr>
      <xdr:spPr>
        <a:xfrm flipV="1">
          <a:off x="9639300" y="12442685"/>
          <a:ext cx="838200" cy="3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7" name="商工費平均値テキスト"/>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21171</xdr:rowOff>
    </xdr:from>
    <xdr:to>
      <xdr:col>50</xdr:col>
      <xdr:colOff>114300</xdr:colOff>
      <xdr:row>74</xdr:row>
      <xdr:rowOff>98437</xdr:rowOff>
    </xdr:to>
    <xdr:cxnSp macro="">
      <xdr:nvCxnSpPr>
        <xdr:cNvPr id="409" name="直線コネクタ 408"/>
        <xdr:cNvCxnSpPr/>
      </xdr:nvCxnSpPr>
      <xdr:spPr>
        <a:xfrm>
          <a:off x="8750300" y="12194121"/>
          <a:ext cx="889000" cy="59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21171</xdr:rowOff>
    </xdr:from>
    <xdr:to>
      <xdr:col>45</xdr:col>
      <xdr:colOff>177800</xdr:colOff>
      <xdr:row>71</xdr:row>
      <xdr:rowOff>161646</xdr:rowOff>
    </xdr:to>
    <xdr:cxnSp macro="">
      <xdr:nvCxnSpPr>
        <xdr:cNvPr id="412" name="直線コネクタ 411"/>
        <xdr:cNvCxnSpPr/>
      </xdr:nvCxnSpPr>
      <xdr:spPr>
        <a:xfrm flipV="1">
          <a:off x="7861300" y="12194121"/>
          <a:ext cx="8890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161646</xdr:rowOff>
    </xdr:from>
    <xdr:to>
      <xdr:col>41</xdr:col>
      <xdr:colOff>50800</xdr:colOff>
      <xdr:row>72</xdr:row>
      <xdr:rowOff>67005</xdr:rowOff>
    </xdr:to>
    <xdr:cxnSp macro="">
      <xdr:nvCxnSpPr>
        <xdr:cNvPr id="415" name="直線コネクタ 414"/>
        <xdr:cNvCxnSpPr/>
      </xdr:nvCxnSpPr>
      <xdr:spPr>
        <a:xfrm flipV="1">
          <a:off x="6972300" y="12334596"/>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76624</xdr:rowOff>
    </xdr:from>
    <xdr:ext cx="469744" cy="259045"/>
    <xdr:sp macro="" textlink="">
      <xdr:nvSpPr>
        <xdr:cNvPr id="417" name="テキスト ボックス 416"/>
        <xdr:cNvSpPr txBox="1"/>
      </xdr:nvSpPr>
      <xdr:spPr>
        <a:xfrm>
          <a:off x="7626428"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83290</xdr:rowOff>
    </xdr:from>
    <xdr:ext cx="469744" cy="259045"/>
    <xdr:sp macro="" textlink="">
      <xdr:nvSpPr>
        <xdr:cNvPr id="419" name="テキスト ボックス 418"/>
        <xdr:cNvSpPr txBox="1"/>
      </xdr:nvSpPr>
      <xdr:spPr>
        <a:xfrm>
          <a:off x="6737428"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47485</xdr:rowOff>
    </xdr:from>
    <xdr:to>
      <xdr:col>55</xdr:col>
      <xdr:colOff>50800</xdr:colOff>
      <xdr:row>72</xdr:row>
      <xdr:rowOff>149085</xdr:rowOff>
    </xdr:to>
    <xdr:sp macro="" textlink="">
      <xdr:nvSpPr>
        <xdr:cNvPr id="425" name="楕円 424"/>
        <xdr:cNvSpPr/>
      </xdr:nvSpPr>
      <xdr:spPr>
        <a:xfrm>
          <a:off x="10426700" y="123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70362</xdr:rowOff>
    </xdr:from>
    <xdr:ext cx="534377" cy="259045"/>
    <xdr:sp macro="" textlink="">
      <xdr:nvSpPr>
        <xdr:cNvPr id="426" name="商工費該当値テキスト"/>
        <xdr:cNvSpPr txBox="1"/>
      </xdr:nvSpPr>
      <xdr:spPr>
        <a:xfrm>
          <a:off x="10528300" y="122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47637</xdr:rowOff>
    </xdr:from>
    <xdr:to>
      <xdr:col>50</xdr:col>
      <xdr:colOff>165100</xdr:colOff>
      <xdr:row>74</xdr:row>
      <xdr:rowOff>149237</xdr:rowOff>
    </xdr:to>
    <xdr:sp macro="" textlink="">
      <xdr:nvSpPr>
        <xdr:cNvPr id="427" name="楕円 426"/>
        <xdr:cNvSpPr/>
      </xdr:nvSpPr>
      <xdr:spPr>
        <a:xfrm>
          <a:off x="9588500" y="127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165764</xdr:rowOff>
    </xdr:from>
    <xdr:ext cx="534377" cy="259045"/>
    <xdr:sp macro="" textlink="">
      <xdr:nvSpPr>
        <xdr:cNvPr id="428" name="テキスト ボックス 427"/>
        <xdr:cNvSpPr txBox="1"/>
      </xdr:nvSpPr>
      <xdr:spPr>
        <a:xfrm>
          <a:off x="9372111" y="125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141821</xdr:rowOff>
    </xdr:from>
    <xdr:to>
      <xdr:col>46</xdr:col>
      <xdr:colOff>38100</xdr:colOff>
      <xdr:row>71</xdr:row>
      <xdr:rowOff>71971</xdr:rowOff>
    </xdr:to>
    <xdr:sp macro="" textlink="">
      <xdr:nvSpPr>
        <xdr:cNvPr id="429" name="楕円 428"/>
        <xdr:cNvSpPr/>
      </xdr:nvSpPr>
      <xdr:spPr>
        <a:xfrm>
          <a:off x="8699500" y="121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88498</xdr:rowOff>
    </xdr:from>
    <xdr:ext cx="534377" cy="259045"/>
    <xdr:sp macro="" textlink="">
      <xdr:nvSpPr>
        <xdr:cNvPr id="430" name="テキスト ボックス 429"/>
        <xdr:cNvSpPr txBox="1"/>
      </xdr:nvSpPr>
      <xdr:spPr>
        <a:xfrm>
          <a:off x="8483111" y="119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110846</xdr:rowOff>
    </xdr:from>
    <xdr:to>
      <xdr:col>41</xdr:col>
      <xdr:colOff>101600</xdr:colOff>
      <xdr:row>72</xdr:row>
      <xdr:rowOff>40996</xdr:rowOff>
    </xdr:to>
    <xdr:sp macro="" textlink="">
      <xdr:nvSpPr>
        <xdr:cNvPr id="431" name="楕円 430"/>
        <xdr:cNvSpPr/>
      </xdr:nvSpPr>
      <xdr:spPr>
        <a:xfrm>
          <a:off x="7810500" y="122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57523</xdr:rowOff>
    </xdr:from>
    <xdr:ext cx="534377" cy="259045"/>
    <xdr:sp macro="" textlink="">
      <xdr:nvSpPr>
        <xdr:cNvPr id="432" name="テキスト ボックス 431"/>
        <xdr:cNvSpPr txBox="1"/>
      </xdr:nvSpPr>
      <xdr:spPr>
        <a:xfrm>
          <a:off x="7594111" y="120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16205</xdr:rowOff>
    </xdr:from>
    <xdr:to>
      <xdr:col>36</xdr:col>
      <xdr:colOff>165100</xdr:colOff>
      <xdr:row>72</xdr:row>
      <xdr:rowOff>117805</xdr:rowOff>
    </xdr:to>
    <xdr:sp macro="" textlink="">
      <xdr:nvSpPr>
        <xdr:cNvPr id="433" name="楕円 432"/>
        <xdr:cNvSpPr/>
      </xdr:nvSpPr>
      <xdr:spPr>
        <a:xfrm>
          <a:off x="6921500" y="123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134332</xdr:rowOff>
    </xdr:from>
    <xdr:ext cx="534377" cy="259045"/>
    <xdr:sp macro="" textlink="">
      <xdr:nvSpPr>
        <xdr:cNvPr id="434" name="テキスト ボックス 433"/>
        <xdr:cNvSpPr txBox="1"/>
      </xdr:nvSpPr>
      <xdr:spPr>
        <a:xfrm>
          <a:off x="6705111" y="121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28936</xdr:rowOff>
    </xdr:from>
    <xdr:to>
      <xdr:col>54</xdr:col>
      <xdr:colOff>189865</xdr:colOff>
      <xdr:row>98</xdr:row>
      <xdr:rowOff>87602</xdr:rowOff>
    </xdr:to>
    <xdr:cxnSp macro="">
      <xdr:nvCxnSpPr>
        <xdr:cNvPr id="458" name="直線コネクタ 457"/>
        <xdr:cNvCxnSpPr/>
      </xdr:nvCxnSpPr>
      <xdr:spPr>
        <a:xfrm flipV="1">
          <a:off x="10475595" y="15973786"/>
          <a:ext cx="1270" cy="915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91429</xdr:rowOff>
    </xdr:from>
    <xdr:ext cx="534377" cy="259045"/>
    <xdr:sp macro="" textlink="">
      <xdr:nvSpPr>
        <xdr:cNvPr id="459" name="土木費最小値テキスト"/>
        <xdr:cNvSpPr txBox="1"/>
      </xdr:nvSpPr>
      <xdr:spPr>
        <a:xfrm>
          <a:off x="10528300" y="1689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87602</xdr:rowOff>
    </xdr:from>
    <xdr:to>
      <xdr:col>55</xdr:col>
      <xdr:colOff>88900</xdr:colOff>
      <xdr:row>98</xdr:row>
      <xdr:rowOff>87602</xdr:rowOff>
    </xdr:to>
    <xdr:cxnSp macro="">
      <xdr:nvCxnSpPr>
        <xdr:cNvPr id="460" name="直線コネクタ 459"/>
        <xdr:cNvCxnSpPr/>
      </xdr:nvCxnSpPr>
      <xdr:spPr>
        <a:xfrm>
          <a:off x="10388600" y="168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147063</xdr:rowOff>
    </xdr:from>
    <xdr:ext cx="599010" cy="259045"/>
    <xdr:sp macro="" textlink="">
      <xdr:nvSpPr>
        <xdr:cNvPr id="461" name="土木費最大値テキスト"/>
        <xdr:cNvSpPr txBox="1"/>
      </xdr:nvSpPr>
      <xdr:spPr>
        <a:xfrm>
          <a:off x="10528300" y="1574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28936</xdr:rowOff>
    </xdr:from>
    <xdr:to>
      <xdr:col>55</xdr:col>
      <xdr:colOff>88900</xdr:colOff>
      <xdr:row>93</xdr:row>
      <xdr:rowOff>28936</xdr:rowOff>
    </xdr:to>
    <xdr:cxnSp macro="">
      <xdr:nvCxnSpPr>
        <xdr:cNvPr id="462" name="直線コネクタ 461"/>
        <xdr:cNvCxnSpPr/>
      </xdr:nvCxnSpPr>
      <xdr:spPr>
        <a:xfrm>
          <a:off x="10388600" y="1597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24791</xdr:rowOff>
    </xdr:from>
    <xdr:to>
      <xdr:col>55</xdr:col>
      <xdr:colOff>0</xdr:colOff>
      <xdr:row>95</xdr:row>
      <xdr:rowOff>25826</xdr:rowOff>
    </xdr:to>
    <xdr:cxnSp macro="">
      <xdr:nvCxnSpPr>
        <xdr:cNvPr id="463" name="直線コネクタ 462"/>
        <xdr:cNvCxnSpPr/>
      </xdr:nvCxnSpPr>
      <xdr:spPr>
        <a:xfrm flipV="1">
          <a:off x="9639300" y="16141091"/>
          <a:ext cx="838200" cy="17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57711</xdr:rowOff>
    </xdr:from>
    <xdr:ext cx="534377" cy="259045"/>
    <xdr:sp macro="" textlink="">
      <xdr:nvSpPr>
        <xdr:cNvPr id="464" name="土木費平均値テキスト"/>
        <xdr:cNvSpPr txBox="1"/>
      </xdr:nvSpPr>
      <xdr:spPr>
        <a:xfrm>
          <a:off x="10528300" y="1651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79284</xdr:rowOff>
    </xdr:from>
    <xdr:to>
      <xdr:col>55</xdr:col>
      <xdr:colOff>50800</xdr:colOff>
      <xdr:row>97</xdr:row>
      <xdr:rowOff>9434</xdr:rowOff>
    </xdr:to>
    <xdr:sp macro="" textlink="">
      <xdr:nvSpPr>
        <xdr:cNvPr id="465" name="フローチャート: 判断 464"/>
        <xdr:cNvSpPr/>
      </xdr:nvSpPr>
      <xdr:spPr>
        <a:xfrm>
          <a:off x="104267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25826</xdr:rowOff>
    </xdr:from>
    <xdr:to>
      <xdr:col>50</xdr:col>
      <xdr:colOff>114300</xdr:colOff>
      <xdr:row>95</xdr:row>
      <xdr:rowOff>104084</xdr:rowOff>
    </xdr:to>
    <xdr:cxnSp macro="">
      <xdr:nvCxnSpPr>
        <xdr:cNvPr id="466" name="直線コネクタ 465"/>
        <xdr:cNvCxnSpPr/>
      </xdr:nvCxnSpPr>
      <xdr:spPr>
        <a:xfrm flipV="1">
          <a:off x="8750300" y="16313576"/>
          <a:ext cx="889000" cy="7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89791</xdr:rowOff>
    </xdr:from>
    <xdr:to>
      <xdr:col>50</xdr:col>
      <xdr:colOff>165100</xdr:colOff>
      <xdr:row>97</xdr:row>
      <xdr:rowOff>19941</xdr:rowOff>
    </xdr:to>
    <xdr:sp macro="" textlink="">
      <xdr:nvSpPr>
        <xdr:cNvPr id="467" name="フローチャート: 判断 466"/>
        <xdr:cNvSpPr/>
      </xdr:nvSpPr>
      <xdr:spPr>
        <a:xfrm>
          <a:off x="9588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11068</xdr:rowOff>
    </xdr:from>
    <xdr:ext cx="534377" cy="259045"/>
    <xdr:sp macro="" textlink="">
      <xdr:nvSpPr>
        <xdr:cNvPr id="468" name="テキスト ボックス 467"/>
        <xdr:cNvSpPr txBox="1"/>
      </xdr:nvSpPr>
      <xdr:spPr>
        <a:xfrm>
          <a:off x="9372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156311</xdr:rowOff>
    </xdr:from>
    <xdr:to>
      <xdr:col>45</xdr:col>
      <xdr:colOff>177800</xdr:colOff>
      <xdr:row>95</xdr:row>
      <xdr:rowOff>104084</xdr:rowOff>
    </xdr:to>
    <xdr:cxnSp macro="">
      <xdr:nvCxnSpPr>
        <xdr:cNvPr id="469" name="直線コネクタ 468"/>
        <xdr:cNvCxnSpPr/>
      </xdr:nvCxnSpPr>
      <xdr:spPr>
        <a:xfrm>
          <a:off x="7861300" y="15586811"/>
          <a:ext cx="889000" cy="8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133438</xdr:rowOff>
    </xdr:from>
    <xdr:to>
      <xdr:col>46</xdr:col>
      <xdr:colOff>38100</xdr:colOff>
      <xdr:row>97</xdr:row>
      <xdr:rowOff>63588</xdr:rowOff>
    </xdr:to>
    <xdr:sp macro="" textlink="">
      <xdr:nvSpPr>
        <xdr:cNvPr id="470" name="フローチャート: 判断 469"/>
        <xdr:cNvSpPr/>
      </xdr:nvSpPr>
      <xdr:spPr>
        <a:xfrm>
          <a:off x="869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54715</xdr:rowOff>
    </xdr:from>
    <xdr:ext cx="534377" cy="259045"/>
    <xdr:sp macro="" textlink="">
      <xdr:nvSpPr>
        <xdr:cNvPr id="471" name="テキスト ボックス 470"/>
        <xdr:cNvSpPr txBox="1"/>
      </xdr:nvSpPr>
      <xdr:spPr>
        <a:xfrm>
          <a:off x="8483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156311</xdr:rowOff>
    </xdr:from>
    <xdr:to>
      <xdr:col>41</xdr:col>
      <xdr:colOff>50800</xdr:colOff>
      <xdr:row>91</xdr:row>
      <xdr:rowOff>33432</xdr:rowOff>
    </xdr:to>
    <xdr:cxnSp macro="">
      <xdr:nvCxnSpPr>
        <xdr:cNvPr id="472" name="直線コネクタ 471"/>
        <xdr:cNvCxnSpPr/>
      </xdr:nvCxnSpPr>
      <xdr:spPr>
        <a:xfrm flipV="1">
          <a:off x="6972300" y="15586811"/>
          <a:ext cx="889000" cy="4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42563</xdr:rowOff>
    </xdr:from>
    <xdr:to>
      <xdr:col>41</xdr:col>
      <xdr:colOff>101600</xdr:colOff>
      <xdr:row>96</xdr:row>
      <xdr:rowOff>144163</xdr:rowOff>
    </xdr:to>
    <xdr:sp macro="" textlink="">
      <xdr:nvSpPr>
        <xdr:cNvPr id="473" name="フローチャート: 判断 472"/>
        <xdr:cNvSpPr/>
      </xdr:nvSpPr>
      <xdr:spPr>
        <a:xfrm>
          <a:off x="7810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135290</xdr:rowOff>
    </xdr:from>
    <xdr:ext cx="534377" cy="259045"/>
    <xdr:sp macro="" textlink="">
      <xdr:nvSpPr>
        <xdr:cNvPr id="474" name="テキスト ボックス 473"/>
        <xdr:cNvSpPr txBox="1"/>
      </xdr:nvSpPr>
      <xdr:spPr>
        <a:xfrm>
          <a:off x="7594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102966</xdr:rowOff>
    </xdr:from>
    <xdr:to>
      <xdr:col>36</xdr:col>
      <xdr:colOff>165100</xdr:colOff>
      <xdr:row>97</xdr:row>
      <xdr:rowOff>33116</xdr:rowOff>
    </xdr:to>
    <xdr:sp macro="" textlink="">
      <xdr:nvSpPr>
        <xdr:cNvPr id="475" name="フローチャート: 判断 474"/>
        <xdr:cNvSpPr/>
      </xdr:nvSpPr>
      <xdr:spPr>
        <a:xfrm>
          <a:off x="6921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24243</xdr:rowOff>
    </xdr:from>
    <xdr:ext cx="534377" cy="259045"/>
    <xdr:sp macro="" textlink="">
      <xdr:nvSpPr>
        <xdr:cNvPr id="476" name="テキスト ボックス 475"/>
        <xdr:cNvSpPr txBox="1"/>
      </xdr:nvSpPr>
      <xdr:spPr>
        <a:xfrm>
          <a:off x="6705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145441</xdr:rowOff>
    </xdr:from>
    <xdr:to>
      <xdr:col>55</xdr:col>
      <xdr:colOff>50800</xdr:colOff>
      <xdr:row>94</xdr:row>
      <xdr:rowOff>75591</xdr:rowOff>
    </xdr:to>
    <xdr:sp macro="" textlink="">
      <xdr:nvSpPr>
        <xdr:cNvPr id="482" name="楕円 481"/>
        <xdr:cNvSpPr/>
      </xdr:nvSpPr>
      <xdr:spPr>
        <a:xfrm>
          <a:off x="10426700" y="160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168318</xdr:rowOff>
    </xdr:from>
    <xdr:ext cx="599010" cy="259045"/>
    <xdr:sp macro="" textlink="">
      <xdr:nvSpPr>
        <xdr:cNvPr id="483" name="土木費該当値テキスト"/>
        <xdr:cNvSpPr txBox="1"/>
      </xdr:nvSpPr>
      <xdr:spPr>
        <a:xfrm>
          <a:off x="10528300" y="1594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146476</xdr:rowOff>
    </xdr:from>
    <xdr:to>
      <xdr:col>50</xdr:col>
      <xdr:colOff>165100</xdr:colOff>
      <xdr:row>95</xdr:row>
      <xdr:rowOff>76626</xdr:rowOff>
    </xdr:to>
    <xdr:sp macro="" textlink="">
      <xdr:nvSpPr>
        <xdr:cNvPr id="484" name="楕円 483"/>
        <xdr:cNvSpPr/>
      </xdr:nvSpPr>
      <xdr:spPr>
        <a:xfrm>
          <a:off x="9588500" y="162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93153</xdr:rowOff>
    </xdr:from>
    <xdr:ext cx="534377" cy="259045"/>
    <xdr:sp macro="" textlink="">
      <xdr:nvSpPr>
        <xdr:cNvPr id="485" name="テキスト ボックス 484"/>
        <xdr:cNvSpPr txBox="1"/>
      </xdr:nvSpPr>
      <xdr:spPr>
        <a:xfrm>
          <a:off x="9372111" y="160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53284</xdr:rowOff>
    </xdr:from>
    <xdr:to>
      <xdr:col>46</xdr:col>
      <xdr:colOff>38100</xdr:colOff>
      <xdr:row>95</xdr:row>
      <xdr:rowOff>154884</xdr:rowOff>
    </xdr:to>
    <xdr:sp macro="" textlink="">
      <xdr:nvSpPr>
        <xdr:cNvPr id="486" name="楕円 485"/>
        <xdr:cNvSpPr/>
      </xdr:nvSpPr>
      <xdr:spPr>
        <a:xfrm>
          <a:off x="8699500" y="163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171411</xdr:rowOff>
    </xdr:from>
    <xdr:ext cx="534377" cy="259045"/>
    <xdr:sp macro="" textlink="">
      <xdr:nvSpPr>
        <xdr:cNvPr id="487" name="テキスト ボックス 486"/>
        <xdr:cNvSpPr txBox="1"/>
      </xdr:nvSpPr>
      <xdr:spPr>
        <a:xfrm>
          <a:off x="8483111" y="161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105511</xdr:rowOff>
    </xdr:from>
    <xdr:to>
      <xdr:col>41</xdr:col>
      <xdr:colOff>101600</xdr:colOff>
      <xdr:row>91</xdr:row>
      <xdr:rowOff>35661</xdr:rowOff>
    </xdr:to>
    <xdr:sp macro="" textlink="">
      <xdr:nvSpPr>
        <xdr:cNvPr id="488" name="楕円 487"/>
        <xdr:cNvSpPr/>
      </xdr:nvSpPr>
      <xdr:spPr>
        <a:xfrm>
          <a:off x="7810500" y="155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52188</xdr:rowOff>
    </xdr:from>
    <xdr:ext cx="599010" cy="259045"/>
    <xdr:sp macro="" textlink="">
      <xdr:nvSpPr>
        <xdr:cNvPr id="489" name="テキスト ボックス 488"/>
        <xdr:cNvSpPr txBox="1"/>
      </xdr:nvSpPr>
      <xdr:spPr>
        <a:xfrm>
          <a:off x="7561795" y="153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154082</xdr:rowOff>
    </xdr:from>
    <xdr:to>
      <xdr:col>36</xdr:col>
      <xdr:colOff>165100</xdr:colOff>
      <xdr:row>91</xdr:row>
      <xdr:rowOff>84232</xdr:rowOff>
    </xdr:to>
    <xdr:sp macro="" textlink="">
      <xdr:nvSpPr>
        <xdr:cNvPr id="490" name="楕円 489"/>
        <xdr:cNvSpPr/>
      </xdr:nvSpPr>
      <xdr:spPr>
        <a:xfrm>
          <a:off x="6921500" y="155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100759</xdr:rowOff>
    </xdr:from>
    <xdr:ext cx="599010" cy="259045"/>
    <xdr:sp macro="" textlink="">
      <xdr:nvSpPr>
        <xdr:cNvPr id="491" name="テキスト ボックス 490"/>
        <xdr:cNvSpPr txBox="1"/>
      </xdr:nvSpPr>
      <xdr:spPr>
        <a:xfrm>
          <a:off x="6672795" y="1535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5" name="直線コネクタ 514"/>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6"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7" name="直線コネクタ 516"/>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18"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19" name="直線コネクタ 518"/>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9112</xdr:rowOff>
    </xdr:from>
    <xdr:to>
      <xdr:col>85</xdr:col>
      <xdr:colOff>127000</xdr:colOff>
      <xdr:row>37</xdr:row>
      <xdr:rowOff>17761</xdr:rowOff>
    </xdr:to>
    <xdr:cxnSp macro="">
      <xdr:nvCxnSpPr>
        <xdr:cNvPr id="520" name="直線コネクタ 519"/>
        <xdr:cNvCxnSpPr/>
      </xdr:nvCxnSpPr>
      <xdr:spPr>
        <a:xfrm>
          <a:off x="15481300" y="6352762"/>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1"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2" name="フローチャート: 判断 521"/>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9112</xdr:rowOff>
    </xdr:from>
    <xdr:to>
      <xdr:col>81</xdr:col>
      <xdr:colOff>50800</xdr:colOff>
      <xdr:row>37</xdr:row>
      <xdr:rowOff>96704</xdr:rowOff>
    </xdr:to>
    <xdr:cxnSp macro="">
      <xdr:nvCxnSpPr>
        <xdr:cNvPr id="523" name="直線コネクタ 522"/>
        <xdr:cNvCxnSpPr/>
      </xdr:nvCxnSpPr>
      <xdr:spPr>
        <a:xfrm flipV="1">
          <a:off x="14592300" y="6352762"/>
          <a:ext cx="889000" cy="8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4" name="フローチャート: 判断 523"/>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5" name="テキスト ボックス 524"/>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88989</xdr:rowOff>
    </xdr:from>
    <xdr:to>
      <xdr:col>76</xdr:col>
      <xdr:colOff>114300</xdr:colOff>
      <xdr:row>37</xdr:row>
      <xdr:rowOff>96704</xdr:rowOff>
    </xdr:to>
    <xdr:cxnSp macro="">
      <xdr:nvCxnSpPr>
        <xdr:cNvPr id="526" name="直線コネクタ 525"/>
        <xdr:cNvCxnSpPr/>
      </xdr:nvCxnSpPr>
      <xdr:spPr>
        <a:xfrm>
          <a:off x="13703300" y="6432639"/>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7" name="フローチャート: 判断 526"/>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28" name="テキスト ボックス 527"/>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78321</xdr:rowOff>
    </xdr:from>
    <xdr:to>
      <xdr:col>71</xdr:col>
      <xdr:colOff>177800</xdr:colOff>
      <xdr:row>37</xdr:row>
      <xdr:rowOff>88989</xdr:rowOff>
    </xdr:to>
    <xdr:cxnSp macro="">
      <xdr:nvCxnSpPr>
        <xdr:cNvPr id="529" name="直線コネクタ 528"/>
        <xdr:cNvCxnSpPr/>
      </xdr:nvCxnSpPr>
      <xdr:spPr>
        <a:xfrm>
          <a:off x="12814300" y="642197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0" name="フローチャート: 判断 529"/>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1" name="テキスト ボックス 530"/>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2" name="フローチャート: 判断 531"/>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3" name="テキスト ボックス 532"/>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138411</xdr:rowOff>
    </xdr:from>
    <xdr:to>
      <xdr:col>85</xdr:col>
      <xdr:colOff>177800</xdr:colOff>
      <xdr:row>37</xdr:row>
      <xdr:rowOff>68561</xdr:rowOff>
    </xdr:to>
    <xdr:sp macro="" textlink="">
      <xdr:nvSpPr>
        <xdr:cNvPr id="539" name="楕円 538"/>
        <xdr:cNvSpPr/>
      </xdr:nvSpPr>
      <xdr:spPr>
        <a:xfrm>
          <a:off x="16268700" y="63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116838</xdr:rowOff>
    </xdr:from>
    <xdr:ext cx="534377" cy="259045"/>
    <xdr:sp macro="" textlink="">
      <xdr:nvSpPr>
        <xdr:cNvPr id="540" name="消防費該当値テキスト"/>
        <xdr:cNvSpPr txBox="1"/>
      </xdr:nvSpPr>
      <xdr:spPr>
        <a:xfrm>
          <a:off x="16370300" y="628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129762</xdr:rowOff>
    </xdr:from>
    <xdr:to>
      <xdr:col>81</xdr:col>
      <xdr:colOff>101600</xdr:colOff>
      <xdr:row>37</xdr:row>
      <xdr:rowOff>59912</xdr:rowOff>
    </xdr:to>
    <xdr:sp macro="" textlink="">
      <xdr:nvSpPr>
        <xdr:cNvPr id="541" name="楕円 540"/>
        <xdr:cNvSpPr/>
      </xdr:nvSpPr>
      <xdr:spPr>
        <a:xfrm>
          <a:off x="15430500" y="63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51039</xdr:rowOff>
    </xdr:from>
    <xdr:ext cx="534377" cy="259045"/>
    <xdr:sp macro="" textlink="">
      <xdr:nvSpPr>
        <xdr:cNvPr id="542" name="テキスト ボックス 541"/>
        <xdr:cNvSpPr txBox="1"/>
      </xdr:nvSpPr>
      <xdr:spPr>
        <a:xfrm>
          <a:off x="15214111" y="6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45904</xdr:rowOff>
    </xdr:from>
    <xdr:to>
      <xdr:col>76</xdr:col>
      <xdr:colOff>165100</xdr:colOff>
      <xdr:row>37</xdr:row>
      <xdr:rowOff>147504</xdr:rowOff>
    </xdr:to>
    <xdr:sp macro="" textlink="">
      <xdr:nvSpPr>
        <xdr:cNvPr id="543" name="楕円 542"/>
        <xdr:cNvSpPr/>
      </xdr:nvSpPr>
      <xdr:spPr>
        <a:xfrm>
          <a:off x="14541500" y="63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138631</xdr:rowOff>
    </xdr:from>
    <xdr:ext cx="534377" cy="259045"/>
    <xdr:sp macro="" textlink="">
      <xdr:nvSpPr>
        <xdr:cNvPr id="544" name="テキスト ボックス 543"/>
        <xdr:cNvSpPr txBox="1"/>
      </xdr:nvSpPr>
      <xdr:spPr>
        <a:xfrm>
          <a:off x="14325111" y="64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38189</xdr:rowOff>
    </xdr:from>
    <xdr:to>
      <xdr:col>72</xdr:col>
      <xdr:colOff>38100</xdr:colOff>
      <xdr:row>37</xdr:row>
      <xdr:rowOff>139789</xdr:rowOff>
    </xdr:to>
    <xdr:sp macro="" textlink="">
      <xdr:nvSpPr>
        <xdr:cNvPr id="545" name="楕円 544"/>
        <xdr:cNvSpPr/>
      </xdr:nvSpPr>
      <xdr:spPr>
        <a:xfrm>
          <a:off x="13652500" y="63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130916</xdr:rowOff>
    </xdr:from>
    <xdr:ext cx="534377" cy="259045"/>
    <xdr:sp macro="" textlink="">
      <xdr:nvSpPr>
        <xdr:cNvPr id="546" name="テキスト ボックス 545"/>
        <xdr:cNvSpPr txBox="1"/>
      </xdr:nvSpPr>
      <xdr:spPr>
        <a:xfrm>
          <a:off x="13436111" y="647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27521</xdr:rowOff>
    </xdr:from>
    <xdr:to>
      <xdr:col>67</xdr:col>
      <xdr:colOff>101600</xdr:colOff>
      <xdr:row>37</xdr:row>
      <xdr:rowOff>129121</xdr:rowOff>
    </xdr:to>
    <xdr:sp macro="" textlink="">
      <xdr:nvSpPr>
        <xdr:cNvPr id="547" name="楕円 546"/>
        <xdr:cNvSpPr/>
      </xdr:nvSpPr>
      <xdr:spPr>
        <a:xfrm>
          <a:off x="12763500" y="63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120248</xdr:rowOff>
    </xdr:from>
    <xdr:ext cx="534377" cy="259045"/>
    <xdr:sp macro="" textlink="">
      <xdr:nvSpPr>
        <xdr:cNvPr id="548" name="テキスト ボックス 547"/>
        <xdr:cNvSpPr txBox="1"/>
      </xdr:nvSpPr>
      <xdr:spPr>
        <a:xfrm>
          <a:off x="12547111" y="64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81119</xdr:rowOff>
    </xdr:from>
    <xdr:to>
      <xdr:col>85</xdr:col>
      <xdr:colOff>126364</xdr:colOff>
      <xdr:row>58</xdr:row>
      <xdr:rowOff>21596</xdr:rowOff>
    </xdr:to>
    <xdr:cxnSp macro="">
      <xdr:nvCxnSpPr>
        <xdr:cNvPr id="570" name="直線コネクタ 569"/>
        <xdr:cNvCxnSpPr/>
      </xdr:nvCxnSpPr>
      <xdr:spPr>
        <a:xfrm flipV="1">
          <a:off x="16317595" y="9510869"/>
          <a:ext cx="1269" cy="45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25423</xdr:rowOff>
    </xdr:from>
    <xdr:ext cx="534377" cy="259045"/>
    <xdr:sp macro="" textlink="">
      <xdr:nvSpPr>
        <xdr:cNvPr id="571" name="教育費最小値テキスト"/>
        <xdr:cNvSpPr txBox="1"/>
      </xdr:nvSpPr>
      <xdr:spPr>
        <a:xfrm>
          <a:off x="16370300" y="996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21596</xdr:rowOff>
    </xdr:from>
    <xdr:to>
      <xdr:col>86</xdr:col>
      <xdr:colOff>25400</xdr:colOff>
      <xdr:row>58</xdr:row>
      <xdr:rowOff>21596</xdr:rowOff>
    </xdr:to>
    <xdr:cxnSp macro="">
      <xdr:nvCxnSpPr>
        <xdr:cNvPr id="572" name="直線コネクタ 571"/>
        <xdr:cNvCxnSpPr/>
      </xdr:nvCxnSpPr>
      <xdr:spPr>
        <a:xfrm>
          <a:off x="16230600" y="996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27796</xdr:rowOff>
    </xdr:from>
    <xdr:ext cx="599010" cy="259045"/>
    <xdr:sp macro="" textlink="">
      <xdr:nvSpPr>
        <xdr:cNvPr id="573" name="教育費最大値テキスト"/>
        <xdr:cNvSpPr txBox="1"/>
      </xdr:nvSpPr>
      <xdr:spPr>
        <a:xfrm>
          <a:off x="16370300" y="928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81119</xdr:rowOff>
    </xdr:from>
    <xdr:to>
      <xdr:col>86</xdr:col>
      <xdr:colOff>25400</xdr:colOff>
      <xdr:row>55</xdr:row>
      <xdr:rowOff>81119</xdr:rowOff>
    </xdr:to>
    <xdr:cxnSp macro="">
      <xdr:nvCxnSpPr>
        <xdr:cNvPr id="574" name="直線コネクタ 573"/>
        <xdr:cNvCxnSpPr/>
      </xdr:nvCxnSpPr>
      <xdr:spPr>
        <a:xfrm>
          <a:off x="16230600" y="951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72258</xdr:rowOff>
    </xdr:from>
    <xdr:to>
      <xdr:col>85</xdr:col>
      <xdr:colOff>127000</xdr:colOff>
      <xdr:row>56</xdr:row>
      <xdr:rowOff>131804</xdr:rowOff>
    </xdr:to>
    <xdr:cxnSp macro="">
      <xdr:nvCxnSpPr>
        <xdr:cNvPr id="575" name="直線コネクタ 574"/>
        <xdr:cNvCxnSpPr/>
      </xdr:nvCxnSpPr>
      <xdr:spPr>
        <a:xfrm>
          <a:off x="15481300" y="9673458"/>
          <a:ext cx="838200" cy="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150908</xdr:rowOff>
    </xdr:from>
    <xdr:ext cx="534377" cy="259045"/>
    <xdr:sp macro="" textlink="">
      <xdr:nvSpPr>
        <xdr:cNvPr id="576" name="教育費平均値テキスト"/>
        <xdr:cNvSpPr txBox="1"/>
      </xdr:nvSpPr>
      <xdr:spPr>
        <a:xfrm>
          <a:off x="16370300" y="9752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1031</xdr:rowOff>
    </xdr:from>
    <xdr:to>
      <xdr:col>85</xdr:col>
      <xdr:colOff>177800</xdr:colOff>
      <xdr:row>57</xdr:row>
      <xdr:rowOff>102631</xdr:rowOff>
    </xdr:to>
    <xdr:sp macro="" textlink="">
      <xdr:nvSpPr>
        <xdr:cNvPr id="577" name="フローチャート: 判断 576"/>
        <xdr:cNvSpPr/>
      </xdr:nvSpPr>
      <xdr:spPr>
        <a:xfrm>
          <a:off x="162687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38577</xdr:rowOff>
    </xdr:from>
    <xdr:to>
      <xdr:col>81</xdr:col>
      <xdr:colOff>50800</xdr:colOff>
      <xdr:row>56</xdr:row>
      <xdr:rowOff>72258</xdr:rowOff>
    </xdr:to>
    <xdr:cxnSp macro="">
      <xdr:nvCxnSpPr>
        <xdr:cNvPr id="578" name="直線コネクタ 577"/>
        <xdr:cNvCxnSpPr/>
      </xdr:nvCxnSpPr>
      <xdr:spPr>
        <a:xfrm>
          <a:off x="14592300" y="8782527"/>
          <a:ext cx="889000" cy="8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10993</xdr:rowOff>
    </xdr:from>
    <xdr:to>
      <xdr:col>81</xdr:col>
      <xdr:colOff>101600</xdr:colOff>
      <xdr:row>57</xdr:row>
      <xdr:rowOff>112593</xdr:rowOff>
    </xdr:to>
    <xdr:sp macro="" textlink="">
      <xdr:nvSpPr>
        <xdr:cNvPr id="579" name="フローチャート: 判断 578"/>
        <xdr:cNvSpPr/>
      </xdr:nvSpPr>
      <xdr:spPr>
        <a:xfrm>
          <a:off x="15430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103720</xdr:rowOff>
    </xdr:from>
    <xdr:ext cx="534377" cy="259045"/>
    <xdr:sp macro="" textlink="">
      <xdr:nvSpPr>
        <xdr:cNvPr id="580" name="テキスト ボックス 579"/>
        <xdr:cNvSpPr txBox="1"/>
      </xdr:nvSpPr>
      <xdr:spPr>
        <a:xfrm>
          <a:off x="15214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38577</xdr:rowOff>
    </xdr:from>
    <xdr:to>
      <xdr:col>76</xdr:col>
      <xdr:colOff>114300</xdr:colOff>
      <xdr:row>55</xdr:row>
      <xdr:rowOff>113878</xdr:rowOff>
    </xdr:to>
    <xdr:cxnSp macro="">
      <xdr:nvCxnSpPr>
        <xdr:cNvPr id="581" name="直線コネクタ 580"/>
        <xdr:cNvCxnSpPr/>
      </xdr:nvCxnSpPr>
      <xdr:spPr>
        <a:xfrm flipV="1">
          <a:off x="13703300" y="8782527"/>
          <a:ext cx="889000" cy="76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157905</xdr:rowOff>
    </xdr:from>
    <xdr:to>
      <xdr:col>76</xdr:col>
      <xdr:colOff>165100</xdr:colOff>
      <xdr:row>57</xdr:row>
      <xdr:rowOff>88055</xdr:rowOff>
    </xdr:to>
    <xdr:sp macro="" textlink="">
      <xdr:nvSpPr>
        <xdr:cNvPr id="582" name="フローチャート: 判断 581"/>
        <xdr:cNvSpPr/>
      </xdr:nvSpPr>
      <xdr:spPr>
        <a:xfrm>
          <a:off x="14541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79182</xdr:rowOff>
    </xdr:from>
    <xdr:ext cx="534377" cy="259045"/>
    <xdr:sp macro="" textlink="">
      <xdr:nvSpPr>
        <xdr:cNvPr id="583" name="テキスト ボックス 582"/>
        <xdr:cNvSpPr txBox="1"/>
      </xdr:nvSpPr>
      <xdr:spPr>
        <a:xfrm>
          <a:off x="14325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113878</xdr:rowOff>
    </xdr:from>
    <xdr:to>
      <xdr:col>71</xdr:col>
      <xdr:colOff>177800</xdr:colOff>
      <xdr:row>56</xdr:row>
      <xdr:rowOff>80607</xdr:rowOff>
    </xdr:to>
    <xdr:cxnSp macro="">
      <xdr:nvCxnSpPr>
        <xdr:cNvPr id="584" name="直線コネクタ 583"/>
        <xdr:cNvCxnSpPr/>
      </xdr:nvCxnSpPr>
      <xdr:spPr>
        <a:xfrm flipV="1">
          <a:off x="12814300" y="9543628"/>
          <a:ext cx="889000" cy="13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159053</xdr:rowOff>
    </xdr:from>
    <xdr:to>
      <xdr:col>72</xdr:col>
      <xdr:colOff>38100</xdr:colOff>
      <xdr:row>57</xdr:row>
      <xdr:rowOff>89203</xdr:rowOff>
    </xdr:to>
    <xdr:sp macro="" textlink="">
      <xdr:nvSpPr>
        <xdr:cNvPr id="585" name="フローチャート: 判断 584"/>
        <xdr:cNvSpPr/>
      </xdr:nvSpPr>
      <xdr:spPr>
        <a:xfrm>
          <a:off x="13652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80330</xdr:rowOff>
    </xdr:from>
    <xdr:ext cx="534377" cy="259045"/>
    <xdr:sp macro="" textlink="">
      <xdr:nvSpPr>
        <xdr:cNvPr id="586" name="テキスト ボックス 585"/>
        <xdr:cNvSpPr txBox="1"/>
      </xdr:nvSpPr>
      <xdr:spPr>
        <a:xfrm>
          <a:off x="13436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9521</xdr:rowOff>
    </xdr:from>
    <xdr:to>
      <xdr:col>67</xdr:col>
      <xdr:colOff>101600</xdr:colOff>
      <xdr:row>57</xdr:row>
      <xdr:rowOff>111121</xdr:rowOff>
    </xdr:to>
    <xdr:sp macro="" textlink="">
      <xdr:nvSpPr>
        <xdr:cNvPr id="587" name="フローチャート: 判断 586"/>
        <xdr:cNvSpPr/>
      </xdr:nvSpPr>
      <xdr:spPr>
        <a:xfrm>
          <a:off x="12763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102248</xdr:rowOff>
    </xdr:from>
    <xdr:ext cx="534377" cy="259045"/>
    <xdr:sp macro="" textlink="">
      <xdr:nvSpPr>
        <xdr:cNvPr id="588" name="テキスト ボックス 587"/>
        <xdr:cNvSpPr txBox="1"/>
      </xdr:nvSpPr>
      <xdr:spPr>
        <a:xfrm>
          <a:off x="12547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81004</xdr:rowOff>
    </xdr:from>
    <xdr:to>
      <xdr:col>85</xdr:col>
      <xdr:colOff>177800</xdr:colOff>
      <xdr:row>57</xdr:row>
      <xdr:rowOff>11154</xdr:rowOff>
    </xdr:to>
    <xdr:sp macro="" textlink="">
      <xdr:nvSpPr>
        <xdr:cNvPr id="594" name="楕円 593"/>
        <xdr:cNvSpPr/>
      </xdr:nvSpPr>
      <xdr:spPr>
        <a:xfrm>
          <a:off x="16268700" y="968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103881</xdr:rowOff>
    </xdr:from>
    <xdr:ext cx="534377" cy="259045"/>
    <xdr:sp macro="" textlink="">
      <xdr:nvSpPr>
        <xdr:cNvPr id="595" name="教育費該当値テキスト"/>
        <xdr:cNvSpPr txBox="1"/>
      </xdr:nvSpPr>
      <xdr:spPr>
        <a:xfrm>
          <a:off x="16370300" y="953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21458</xdr:rowOff>
    </xdr:from>
    <xdr:to>
      <xdr:col>81</xdr:col>
      <xdr:colOff>101600</xdr:colOff>
      <xdr:row>56</xdr:row>
      <xdr:rowOff>123058</xdr:rowOff>
    </xdr:to>
    <xdr:sp macro="" textlink="">
      <xdr:nvSpPr>
        <xdr:cNvPr id="596" name="楕円 595"/>
        <xdr:cNvSpPr/>
      </xdr:nvSpPr>
      <xdr:spPr>
        <a:xfrm>
          <a:off x="15430500" y="96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139585</xdr:rowOff>
    </xdr:from>
    <xdr:ext cx="534377" cy="259045"/>
    <xdr:sp macro="" textlink="">
      <xdr:nvSpPr>
        <xdr:cNvPr id="597" name="テキスト ボックス 596"/>
        <xdr:cNvSpPr txBox="1"/>
      </xdr:nvSpPr>
      <xdr:spPr>
        <a:xfrm>
          <a:off x="15214111" y="93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159227</xdr:rowOff>
    </xdr:from>
    <xdr:to>
      <xdr:col>76</xdr:col>
      <xdr:colOff>165100</xdr:colOff>
      <xdr:row>51</xdr:row>
      <xdr:rowOff>89377</xdr:rowOff>
    </xdr:to>
    <xdr:sp macro="" textlink="">
      <xdr:nvSpPr>
        <xdr:cNvPr id="598" name="楕円 597"/>
        <xdr:cNvSpPr/>
      </xdr:nvSpPr>
      <xdr:spPr>
        <a:xfrm>
          <a:off x="14541500" y="87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105904</xdr:rowOff>
    </xdr:from>
    <xdr:ext cx="599010" cy="259045"/>
    <xdr:sp macro="" textlink="">
      <xdr:nvSpPr>
        <xdr:cNvPr id="599" name="テキスト ボックス 598"/>
        <xdr:cNvSpPr txBox="1"/>
      </xdr:nvSpPr>
      <xdr:spPr>
        <a:xfrm>
          <a:off x="14292795" y="850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63078</xdr:rowOff>
    </xdr:from>
    <xdr:to>
      <xdr:col>72</xdr:col>
      <xdr:colOff>38100</xdr:colOff>
      <xdr:row>55</xdr:row>
      <xdr:rowOff>164678</xdr:rowOff>
    </xdr:to>
    <xdr:sp macro="" textlink="">
      <xdr:nvSpPr>
        <xdr:cNvPr id="600" name="楕円 599"/>
        <xdr:cNvSpPr/>
      </xdr:nvSpPr>
      <xdr:spPr>
        <a:xfrm>
          <a:off x="13652500" y="949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9755</xdr:rowOff>
    </xdr:from>
    <xdr:ext cx="599010" cy="259045"/>
    <xdr:sp macro="" textlink="">
      <xdr:nvSpPr>
        <xdr:cNvPr id="601" name="テキスト ボックス 600"/>
        <xdr:cNvSpPr txBox="1"/>
      </xdr:nvSpPr>
      <xdr:spPr>
        <a:xfrm>
          <a:off x="13403795" y="926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29807</xdr:rowOff>
    </xdr:from>
    <xdr:to>
      <xdr:col>67</xdr:col>
      <xdr:colOff>101600</xdr:colOff>
      <xdr:row>56</xdr:row>
      <xdr:rowOff>131407</xdr:rowOff>
    </xdr:to>
    <xdr:sp macro="" textlink="">
      <xdr:nvSpPr>
        <xdr:cNvPr id="602" name="楕円 601"/>
        <xdr:cNvSpPr/>
      </xdr:nvSpPr>
      <xdr:spPr>
        <a:xfrm>
          <a:off x="12763500" y="963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147934</xdr:rowOff>
    </xdr:from>
    <xdr:ext cx="534377" cy="259045"/>
    <xdr:sp macro="" textlink="">
      <xdr:nvSpPr>
        <xdr:cNvPr id="603" name="テキスト ボックス 602"/>
        <xdr:cNvSpPr txBox="1"/>
      </xdr:nvSpPr>
      <xdr:spPr>
        <a:xfrm>
          <a:off x="12547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23" name="直線コネクタ 622"/>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24"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26"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27" name="直線コネクタ 626"/>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24571</xdr:rowOff>
    </xdr:from>
    <xdr:to>
      <xdr:col>85</xdr:col>
      <xdr:colOff>127000</xdr:colOff>
      <xdr:row>78</xdr:row>
      <xdr:rowOff>25400</xdr:rowOff>
    </xdr:to>
    <xdr:cxnSp macro="">
      <xdr:nvCxnSpPr>
        <xdr:cNvPr id="628" name="直線コネクタ 627"/>
        <xdr:cNvCxnSpPr/>
      </xdr:nvCxnSpPr>
      <xdr:spPr>
        <a:xfrm flipV="1">
          <a:off x="15481300" y="13397671"/>
          <a:ext cx="8382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29"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0" name="フローチャート: 判断 629"/>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2" name="フローチャート: 判断 631"/>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33" name="テキスト ボックス 632"/>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18941</xdr:rowOff>
    </xdr:from>
    <xdr:to>
      <xdr:col>76</xdr:col>
      <xdr:colOff>114300</xdr:colOff>
      <xdr:row>78</xdr:row>
      <xdr:rowOff>25400</xdr:rowOff>
    </xdr:to>
    <xdr:cxnSp macro="">
      <xdr:nvCxnSpPr>
        <xdr:cNvPr id="634" name="直線コネクタ 633"/>
        <xdr:cNvCxnSpPr/>
      </xdr:nvCxnSpPr>
      <xdr:spPr>
        <a:xfrm>
          <a:off x="13703300" y="13392041"/>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35" name="フローチャート: 判断 634"/>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36" name="テキスト ボックス 635"/>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18941</xdr:rowOff>
    </xdr:from>
    <xdr:to>
      <xdr:col>71</xdr:col>
      <xdr:colOff>177800</xdr:colOff>
      <xdr:row>78</xdr:row>
      <xdr:rowOff>22600</xdr:rowOff>
    </xdr:to>
    <xdr:cxnSp macro="">
      <xdr:nvCxnSpPr>
        <xdr:cNvPr id="637" name="直線コネクタ 636"/>
        <xdr:cNvCxnSpPr/>
      </xdr:nvCxnSpPr>
      <xdr:spPr>
        <a:xfrm flipV="1">
          <a:off x="12814300" y="13392041"/>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38" name="フローチャート: 判断 637"/>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39" name="テキスト ボックス 638"/>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0" name="フローチャート: 判断 639"/>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1" name="テキスト ボックス 640"/>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145221</xdr:rowOff>
    </xdr:from>
    <xdr:to>
      <xdr:col>85</xdr:col>
      <xdr:colOff>177800</xdr:colOff>
      <xdr:row>78</xdr:row>
      <xdr:rowOff>75371</xdr:rowOff>
    </xdr:to>
    <xdr:sp macro="" textlink="">
      <xdr:nvSpPr>
        <xdr:cNvPr id="647" name="楕円 646"/>
        <xdr:cNvSpPr/>
      </xdr:nvSpPr>
      <xdr:spPr>
        <a:xfrm>
          <a:off x="16268700" y="133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378565" cy="259045"/>
    <xdr:sp macro="" textlink="">
      <xdr:nvSpPr>
        <xdr:cNvPr id="648" name="災害復旧費該当値テキスト"/>
        <xdr:cNvSpPr txBox="1"/>
      </xdr:nvSpPr>
      <xdr:spPr>
        <a:xfrm>
          <a:off x="16370300" y="1331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139591</xdr:rowOff>
    </xdr:from>
    <xdr:to>
      <xdr:col>72</xdr:col>
      <xdr:colOff>38100</xdr:colOff>
      <xdr:row>78</xdr:row>
      <xdr:rowOff>69741</xdr:rowOff>
    </xdr:to>
    <xdr:sp macro="" textlink="">
      <xdr:nvSpPr>
        <xdr:cNvPr id="653" name="楕円 652"/>
        <xdr:cNvSpPr/>
      </xdr:nvSpPr>
      <xdr:spPr>
        <a:xfrm>
          <a:off x="13652500" y="1334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60868</xdr:rowOff>
    </xdr:from>
    <xdr:ext cx="469744" cy="259045"/>
    <xdr:sp macro="" textlink="">
      <xdr:nvSpPr>
        <xdr:cNvPr id="654" name="テキスト ボックス 653"/>
        <xdr:cNvSpPr txBox="1"/>
      </xdr:nvSpPr>
      <xdr:spPr>
        <a:xfrm>
          <a:off x="13468428" y="1343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143250</xdr:rowOff>
    </xdr:from>
    <xdr:to>
      <xdr:col>67</xdr:col>
      <xdr:colOff>101600</xdr:colOff>
      <xdr:row>78</xdr:row>
      <xdr:rowOff>73400</xdr:rowOff>
    </xdr:to>
    <xdr:sp macro="" textlink="">
      <xdr:nvSpPr>
        <xdr:cNvPr id="655" name="楕円 654"/>
        <xdr:cNvSpPr/>
      </xdr:nvSpPr>
      <xdr:spPr>
        <a:xfrm>
          <a:off x="12763500" y="133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64527</xdr:rowOff>
    </xdr:from>
    <xdr:ext cx="378565" cy="259045"/>
    <xdr:sp macro="" textlink="">
      <xdr:nvSpPr>
        <xdr:cNvPr id="656" name="テキスト ボックス 655"/>
        <xdr:cNvSpPr txBox="1"/>
      </xdr:nvSpPr>
      <xdr:spPr>
        <a:xfrm>
          <a:off x="12625017" y="1343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78" name="直線コネクタ 677"/>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79"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0" name="直線コネクタ 679"/>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1"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2" name="直線コネクタ 681"/>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76735</xdr:rowOff>
    </xdr:from>
    <xdr:to>
      <xdr:col>85</xdr:col>
      <xdr:colOff>127000</xdr:colOff>
      <xdr:row>97</xdr:row>
      <xdr:rowOff>82907</xdr:rowOff>
    </xdr:to>
    <xdr:cxnSp macro="">
      <xdr:nvCxnSpPr>
        <xdr:cNvPr id="683" name="直線コネクタ 682"/>
        <xdr:cNvCxnSpPr/>
      </xdr:nvCxnSpPr>
      <xdr:spPr>
        <a:xfrm flipV="1">
          <a:off x="15481300" y="16707385"/>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84"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85" name="フローチャート: 判断 684"/>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82907</xdr:rowOff>
    </xdr:from>
    <xdr:to>
      <xdr:col>81</xdr:col>
      <xdr:colOff>50800</xdr:colOff>
      <xdr:row>97</xdr:row>
      <xdr:rowOff>84260</xdr:rowOff>
    </xdr:to>
    <xdr:cxnSp macro="">
      <xdr:nvCxnSpPr>
        <xdr:cNvPr id="686" name="直線コネクタ 685"/>
        <xdr:cNvCxnSpPr/>
      </xdr:nvCxnSpPr>
      <xdr:spPr>
        <a:xfrm flipV="1">
          <a:off x="14592300" y="16713557"/>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87" name="フローチャート: 判断 686"/>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88" name="テキスト ボックス 687"/>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84260</xdr:rowOff>
    </xdr:from>
    <xdr:to>
      <xdr:col>76</xdr:col>
      <xdr:colOff>114300</xdr:colOff>
      <xdr:row>97</xdr:row>
      <xdr:rowOff>87762</xdr:rowOff>
    </xdr:to>
    <xdr:cxnSp macro="">
      <xdr:nvCxnSpPr>
        <xdr:cNvPr id="689" name="直線コネクタ 688"/>
        <xdr:cNvCxnSpPr/>
      </xdr:nvCxnSpPr>
      <xdr:spPr>
        <a:xfrm flipV="1">
          <a:off x="13703300" y="16714910"/>
          <a:ext cx="889000" cy="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0" name="フローチャート: 判断 689"/>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1" name="テキスト ボックス 690"/>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87762</xdr:rowOff>
    </xdr:from>
    <xdr:to>
      <xdr:col>71</xdr:col>
      <xdr:colOff>177800</xdr:colOff>
      <xdr:row>97</xdr:row>
      <xdr:rowOff>112415</xdr:rowOff>
    </xdr:to>
    <xdr:cxnSp macro="">
      <xdr:nvCxnSpPr>
        <xdr:cNvPr id="692" name="直線コネクタ 691"/>
        <xdr:cNvCxnSpPr/>
      </xdr:nvCxnSpPr>
      <xdr:spPr>
        <a:xfrm flipV="1">
          <a:off x="12814300" y="16718412"/>
          <a:ext cx="889000" cy="2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693" name="フローチャート: 判断 692"/>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694" name="テキスト ボックス 693"/>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695" name="フローチャート: 判断 694"/>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696" name="テキスト ボックス 695"/>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25935</xdr:rowOff>
    </xdr:from>
    <xdr:to>
      <xdr:col>85</xdr:col>
      <xdr:colOff>177800</xdr:colOff>
      <xdr:row>97</xdr:row>
      <xdr:rowOff>127535</xdr:rowOff>
    </xdr:to>
    <xdr:sp macro="" textlink="">
      <xdr:nvSpPr>
        <xdr:cNvPr id="702" name="楕円 701"/>
        <xdr:cNvSpPr/>
      </xdr:nvSpPr>
      <xdr:spPr>
        <a:xfrm>
          <a:off x="16268700" y="166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4362</xdr:rowOff>
    </xdr:from>
    <xdr:ext cx="534377" cy="259045"/>
    <xdr:sp macro="" textlink="">
      <xdr:nvSpPr>
        <xdr:cNvPr id="703" name="公債費該当値テキスト"/>
        <xdr:cNvSpPr txBox="1"/>
      </xdr:nvSpPr>
      <xdr:spPr>
        <a:xfrm>
          <a:off x="16370300" y="166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32107</xdr:rowOff>
    </xdr:from>
    <xdr:to>
      <xdr:col>81</xdr:col>
      <xdr:colOff>101600</xdr:colOff>
      <xdr:row>97</xdr:row>
      <xdr:rowOff>133707</xdr:rowOff>
    </xdr:to>
    <xdr:sp macro="" textlink="">
      <xdr:nvSpPr>
        <xdr:cNvPr id="704" name="楕円 703"/>
        <xdr:cNvSpPr/>
      </xdr:nvSpPr>
      <xdr:spPr>
        <a:xfrm>
          <a:off x="15430500" y="166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124834</xdr:rowOff>
    </xdr:from>
    <xdr:ext cx="534377" cy="259045"/>
    <xdr:sp macro="" textlink="">
      <xdr:nvSpPr>
        <xdr:cNvPr id="705" name="テキスト ボックス 704"/>
        <xdr:cNvSpPr txBox="1"/>
      </xdr:nvSpPr>
      <xdr:spPr>
        <a:xfrm>
          <a:off x="15214111" y="167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33460</xdr:rowOff>
    </xdr:from>
    <xdr:to>
      <xdr:col>76</xdr:col>
      <xdr:colOff>165100</xdr:colOff>
      <xdr:row>97</xdr:row>
      <xdr:rowOff>135060</xdr:rowOff>
    </xdr:to>
    <xdr:sp macro="" textlink="">
      <xdr:nvSpPr>
        <xdr:cNvPr id="706" name="楕円 705"/>
        <xdr:cNvSpPr/>
      </xdr:nvSpPr>
      <xdr:spPr>
        <a:xfrm>
          <a:off x="14541500" y="16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126187</xdr:rowOff>
    </xdr:from>
    <xdr:ext cx="534377" cy="259045"/>
    <xdr:sp macro="" textlink="">
      <xdr:nvSpPr>
        <xdr:cNvPr id="707" name="テキスト ボックス 706"/>
        <xdr:cNvSpPr txBox="1"/>
      </xdr:nvSpPr>
      <xdr:spPr>
        <a:xfrm>
          <a:off x="14325111" y="167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36962</xdr:rowOff>
    </xdr:from>
    <xdr:to>
      <xdr:col>72</xdr:col>
      <xdr:colOff>38100</xdr:colOff>
      <xdr:row>97</xdr:row>
      <xdr:rowOff>138562</xdr:rowOff>
    </xdr:to>
    <xdr:sp macro="" textlink="">
      <xdr:nvSpPr>
        <xdr:cNvPr id="708" name="楕円 707"/>
        <xdr:cNvSpPr/>
      </xdr:nvSpPr>
      <xdr:spPr>
        <a:xfrm>
          <a:off x="13652500" y="166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129689</xdr:rowOff>
    </xdr:from>
    <xdr:ext cx="534377" cy="259045"/>
    <xdr:sp macro="" textlink="">
      <xdr:nvSpPr>
        <xdr:cNvPr id="709" name="テキスト ボックス 708"/>
        <xdr:cNvSpPr txBox="1"/>
      </xdr:nvSpPr>
      <xdr:spPr>
        <a:xfrm>
          <a:off x="13436111" y="1676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61615</xdr:rowOff>
    </xdr:from>
    <xdr:to>
      <xdr:col>67</xdr:col>
      <xdr:colOff>101600</xdr:colOff>
      <xdr:row>97</xdr:row>
      <xdr:rowOff>163215</xdr:rowOff>
    </xdr:to>
    <xdr:sp macro="" textlink="">
      <xdr:nvSpPr>
        <xdr:cNvPr id="710" name="楕円 709"/>
        <xdr:cNvSpPr/>
      </xdr:nvSpPr>
      <xdr:spPr>
        <a:xfrm>
          <a:off x="12763500" y="166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154342</xdr:rowOff>
    </xdr:from>
    <xdr:ext cx="534377" cy="259045"/>
    <xdr:sp macro="" textlink="">
      <xdr:nvSpPr>
        <xdr:cNvPr id="711" name="テキスト ボックス 710"/>
        <xdr:cNvSpPr txBox="1"/>
      </xdr:nvSpPr>
      <xdr:spPr>
        <a:xfrm>
          <a:off x="12547111" y="1678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5" name="テキスト ボックス 72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7" name="テキスト ボックス 72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9" name="テキスト ボックス 72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1" name="テキスト ボックス 73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3" name="直線コネクタ 732"/>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4"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36"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37" name="直線コネクタ 736"/>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9"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0" name="フローチャート: 判断 739"/>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2" name="フローチャート: 判断 741"/>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43" name="テキスト ボックス 742"/>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45" name="フローチャート: 判断 744"/>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46" name="テキスト ボックス 745"/>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48" name="フローチャート: 判断 747"/>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49" name="テキスト ボックス 748"/>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0" name="フローチャート: 判断 749"/>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1" name="テキスト ボックス 750"/>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8"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商工費の増加は、軽井沢町の景勝地である雲場池の整備に要した経費である。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総務費の増加は、国制度改正や個人番号制度に伴う</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ソフト修正委託等国の財政措置以上に要した経費</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歳出決算総額については、住民一人当たり</a:t>
          </a:r>
          <a:r>
            <a:rPr kumimoji="1" lang="ja-JP" altLang="en-US" sz="1100">
              <a:solidFill>
                <a:schemeClr val="dk1"/>
              </a:solidFill>
              <a:effectLst/>
              <a:latin typeface="+mn-lt"/>
              <a:ea typeface="+mn-ea"/>
              <a:cs typeface="+mn-cs"/>
            </a:rPr>
            <a:t>金額が</a:t>
          </a:r>
          <a:r>
            <a:rPr kumimoji="1" lang="ja-JP" altLang="ja-JP" sz="1100">
              <a:solidFill>
                <a:schemeClr val="dk1"/>
              </a:solidFill>
              <a:effectLst/>
              <a:latin typeface="+mn-lt"/>
              <a:ea typeface="+mn-ea"/>
              <a:cs typeface="+mn-cs"/>
            </a:rPr>
            <a:t>類似団体を大幅に上回っている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、衛生費におけるごみ処理、土木費における道路等施設改修・整備等の常住者のみでなく、保健休養地の特性上必要となる年間</a:t>
          </a:r>
          <a:r>
            <a:rPr kumimoji="1" lang="en-US" altLang="ja-JP" sz="1100">
              <a:solidFill>
                <a:schemeClr val="dk1"/>
              </a:solidFill>
              <a:effectLst/>
              <a:latin typeface="+mn-lt"/>
              <a:ea typeface="+mn-ea"/>
              <a:cs typeface="+mn-cs"/>
            </a:rPr>
            <a:t>840</a:t>
          </a:r>
          <a:r>
            <a:rPr kumimoji="1" lang="ja-JP" altLang="ja-JP" sz="1100">
              <a:solidFill>
                <a:schemeClr val="dk1"/>
              </a:solidFill>
              <a:effectLst/>
              <a:latin typeface="+mn-lt"/>
              <a:ea typeface="+mn-ea"/>
              <a:cs typeface="+mn-cs"/>
            </a:rPr>
            <a:t>万人の観光客</a:t>
          </a:r>
          <a:endParaRPr lang="ja-JP" altLang="ja-JP" sz="1400">
            <a:effectLst/>
          </a:endParaRPr>
        </a:p>
        <a:p>
          <a:r>
            <a:rPr kumimoji="1" lang="ja-JP" altLang="ja-JP" sz="1100">
              <a:solidFill>
                <a:schemeClr val="dk1"/>
              </a:solidFill>
              <a:effectLst/>
              <a:latin typeface="+mn-lt"/>
              <a:ea typeface="+mn-ea"/>
              <a:cs typeface="+mn-cs"/>
            </a:rPr>
            <a:t>及び別荘滞在者の行政需要に係る経費である。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数年来続いてきた大型事業の財源とするための基金取崩額が積立額に比して大きくなったため、実質単年度収支がマイナス数値と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財政調整基金残高も</a:t>
          </a:r>
          <a:r>
            <a:rPr kumimoji="1" lang="ja-JP" altLang="en-US" sz="1100">
              <a:solidFill>
                <a:schemeClr val="dk1"/>
              </a:solidFill>
              <a:effectLst/>
              <a:latin typeface="+mn-lt"/>
              <a:ea typeface="+mn-ea"/>
              <a:cs typeface="+mn-cs"/>
            </a:rPr>
            <a:t>大型事業前と比較し</a:t>
          </a:r>
          <a:r>
            <a:rPr kumimoji="1" lang="ja-JP" altLang="ja-JP" sz="1100">
              <a:solidFill>
                <a:schemeClr val="dk1"/>
              </a:solidFill>
              <a:effectLst/>
              <a:latin typeface="+mn-lt"/>
              <a:ea typeface="+mn-ea"/>
              <a:cs typeface="+mn-cs"/>
            </a:rPr>
            <a:t>減少して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大型公共施設建設事業</a:t>
          </a:r>
          <a:r>
            <a:rPr kumimoji="1" lang="ja-JP" altLang="ja-JP" sz="1100">
              <a:solidFill>
                <a:schemeClr val="dk1"/>
              </a:solidFill>
              <a:effectLst/>
              <a:latin typeface="+mn-lt"/>
              <a:ea typeface="+mn-ea"/>
              <a:cs typeface="+mn-cs"/>
            </a:rPr>
            <a:t>が終了し、今後は改善方向に向かうと考えられるものの、都市基盤及び公共施設の維持管理・老朽化対策また、庁舎改築にも財源を必要とする見込みであり、地方債残高とのバランスも考慮しつつ基金積立に努め、実質単年度収支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何れの会計においても実質赤字が生じないため、連結実質赤字比率は生じていない。</a:t>
          </a:r>
          <a:endParaRPr lang="ja-JP" altLang="ja-JP" sz="1400">
            <a:effectLst/>
          </a:endParaRPr>
        </a:p>
        <a:p>
          <a:r>
            <a:rPr kumimoji="1" lang="ja-JP" altLang="ja-JP" sz="1100">
              <a:solidFill>
                <a:schemeClr val="dk1"/>
              </a:solidFill>
              <a:effectLst/>
              <a:latin typeface="+mn-lt"/>
              <a:ea typeface="+mn-ea"/>
              <a:cs typeface="+mn-cs"/>
            </a:rPr>
            <a:t>黒字の</a:t>
          </a:r>
          <a:r>
            <a:rPr kumimoji="1" lang="ja-JP" altLang="en-US" sz="1100">
              <a:solidFill>
                <a:schemeClr val="dk1"/>
              </a:solidFill>
              <a:effectLst/>
              <a:latin typeface="+mn-lt"/>
              <a:ea typeface="+mn-ea"/>
              <a:cs typeface="+mn-cs"/>
            </a:rPr>
            <a:t>構成</a:t>
          </a:r>
          <a:r>
            <a:rPr kumimoji="1" lang="ja-JP" altLang="ja-JP" sz="1100">
              <a:solidFill>
                <a:schemeClr val="dk1"/>
              </a:solidFill>
              <a:effectLst/>
              <a:latin typeface="+mn-lt"/>
              <a:ea typeface="+mn-ea"/>
              <a:cs typeface="+mn-cs"/>
            </a:rPr>
            <a:t>については、水道事業会計が大きな割合を占めているが、これは当会計の収益的収支において、毎年度純利益を計上しているためであり、現在一般会計からの繰出しの必要もなく、健全な状態を維持している。</a:t>
          </a:r>
          <a:endParaRPr lang="ja-JP" altLang="ja-JP" sz="1400">
            <a:effectLst/>
          </a:endParaRPr>
        </a:p>
        <a:p>
          <a:r>
            <a:rPr kumimoji="1" lang="ja-JP" altLang="ja-JP" sz="1100">
              <a:solidFill>
                <a:schemeClr val="dk1"/>
              </a:solidFill>
              <a:effectLst/>
              <a:latin typeface="+mn-lt"/>
              <a:ea typeface="+mn-ea"/>
              <a:cs typeface="+mn-cs"/>
            </a:rPr>
            <a:t>一般会計においては、大雪災害の影響による翌年度の繰越事業が多くなった平成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年度以外は、歳入の確保及び経費削減の結果として、同程度の黒字割合で推移している。</a:t>
          </a:r>
          <a:endParaRPr lang="ja-JP" altLang="ja-JP" sz="1400">
            <a:effectLst/>
          </a:endParaRPr>
        </a:p>
        <a:p>
          <a:r>
            <a:rPr kumimoji="1" lang="ja-JP" altLang="ja-JP" sz="1100">
              <a:solidFill>
                <a:schemeClr val="dk1"/>
              </a:solidFill>
              <a:effectLst/>
              <a:latin typeface="+mn-lt"/>
              <a:ea typeface="+mn-ea"/>
              <a:cs typeface="+mn-cs"/>
            </a:rPr>
            <a:t>軽井沢病院事業会計、公共下水道事業特別会計、国民健康保険事業勘定特別会計、介護保険特別会計についても実質収支は黒字であるが、いずれも一般会計からの繰出金が不可欠な状況である。</a:t>
          </a:r>
          <a:endParaRPr lang="ja-JP" altLang="ja-JP" sz="1400">
            <a:effectLst/>
          </a:endParaRPr>
        </a:p>
        <a:p>
          <a:r>
            <a:rPr kumimoji="1" lang="ja-JP" altLang="ja-JP" sz="1100">
              <a:solidFill>
                <a:schemeClr val="dk1"/>
              </a:solidFill>
              <a:effectLst/>
              <a:latin typeface="+mn-lt"/>
              <a:ea typeface="+mn-ea"/>
              <a:cs typeface="+mn-cs"/>
            </a:rPr>
            <a:t>駐車場会計、訪問看護事業特別会計については、その事業収入により健全な運営がなされており、一般会計からの繰出しは行っていないが、駐車場会計については、今後の改修等を見据えた事業計画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14476949</v>
      </c>
      <c r="BO4" s="372"/>
      <c r="BP4" s="372"/>
      <c r="BQ4" s="372"/>
      <c r="BR4" s="372"/>
      <c r="BS4" s="372"/>
      <c r="BT4" s="372"/>
      <c r="BU4" s="373"/>
      <c r="BV4" s="371">
        <v>14552143</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7.7</v>
      </c>
      <c r="CU4" s="378"/>
      <c r="CV4" s="378"/>
      <c r="CW4" s="378"/>
      <c r="CX4" s="378"/>
      <c r="CY4" s="378"/>
      <c r="CZ4" s="378"/>
      <c r="DA4" s="379"/>
      <c r="DB4" s="377">
        <v>12.6</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13573762</v>
      </c>
      <c r="BO5" s="409"/>
      <c r="BP5" s="409"/>
      <c r="BQ5" s="409"/>
      <c r="BR5" s="409"/>
      <c r="BS5" s="409"/>
      <c r="BT5" s="409"/>
      <c r="BU5" s="410"/>
      <c r="BV5" s="408">
        <v>13430829</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62.5</v>
      </c>
      <c r="CU5" s="406"/>
      <c r="CV5" s="406"/>
      <c r="CW5" s="406"/>
      <c r="CX5" s="406"/>
      <c r="CY5" s="406"/>
      <c r="CZ5" s="406"/>
      <c r="DA5" s="407"/>
      <c r="DB5" s="405">
        <v>62.8</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903187</v>
      </c>
      <c r="BO6" s="409"/>
      <c r="BP6" s="409"/>
      <c r="BQ6" s="409"/>
      <c r="BR6" s="409"/>
      <c r="BS6" s="409"/>
      <c r="BT6" s="409"/>
      <c r="BU6" s="410"/>
      <c r="BV6" s="408">
        <v>1121314</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62.5</v>
      </c>
      <c r="CU6" s="446"/>
      <c r="CV6" s="446"/>
      <c r="CW6" s="446"/>
      <c r="CX6" s="446"/>
      <c r="CY6" s="446"/>
      <c r="CZ6" s="446"/>
      <c r="DA6" s="447"/>
      <c r="DB6" s="445">
        <v>62.8</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87</v>
      </c>
      <c r="AV7" s="441"/>
      <c r="AW7" s="441"/>
      <c r="AX7" s="441"/>
      <c r="AY7" s="442" t="s">
        <v>99</v>
      </c>
      <c r="AZ7" s="443"/>
      <c r="BA7" s="443"/>
      <c r="BB7" s="443"/>
      <c r="BC7" s="443"/>
      <c r="BD7" s="443"/>
      <c r="BE7" s="443"/>
      <c r="BF7" s="443"/>
      <c r="BG7" s="443"/>
      <c r="BH7" s="443"/>
      <c r="BI7" s="443"/>
      <c r="BJ7" s="443"/>
      <c r="BK7" s="443"/>
      <c r="BL7" s="443"/>
      <c r="BM7" s="444"/>
      <c r="BN7" s="408">
        <v>226685</v>
      </c>
      <c r="BO7" s="409"/>
      <c r="BP7" s="409"/>
      <c r="BQ7" s="409"/>
      <c r="BR7" s="409"/>
      <c r="BS7" s="409"/>
      <c r="BT7" s="409"/>
      <c r="BU7" s="410"/>
      <c r="BV7" s="408">
        <v>28107</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8822986</v>
      </c>
      <c r="CU7" s="409"/>
      <c r="CV7" s="409"/>
      <c r="CW7" s="409"/>
      <c r="CX7" s="409"/>
      <c r="CY7" s="409"/>
      <c r="CZ7" s="409"/>
      <c r="DA7" s="410"/>
      <c r="DB7" s="408">
        <v>8675798</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87</v>
      </c>
      <c r="AV8" s="441"/>
      <c r="AW8" s="441"/>
      <c r="AX8" s="441"/>
      <c r="AY8" s="442" t="s">
        <v>102</v>
      </c>
      <c r="AZ8" s="443"/>
      <c r="BA8" s="443"/>
      <c r="BB8" s="443"/>
      <c r="BC8" s="443"/>
      <c r="BD8" s="443"/>
      <c r="BE8" s="443"/>
      <c r="BF8" s="443"/>
      <c r="BG8" s="443"/>
      <c r="BH8" s="443"/>
      <c r="BI8" s="443"/>
      <c r="BJ8" s="443"/>
      <c r="BK8" s="443"/>
      <c r="BL8" s="443"/>
      <c r="BM8" s="444"/>
      <c r="BN8" s="408">
        <v>676502</v>
      </c>
      <c r="BO8" s="409"/>
      <c r="BP8" s="409"/>
      <c r="BQ8" s="409"/>
      <c r="BR8" s="409"/>
      <c r="BS8" s="409"/>
      <c r="BT8" s="409"/>
      <c r="BU8" s="410"/>
      <c r="BV8" s="408">
        <v>1093207</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1.53</v>
      </c>
      <c r="CU8" s="449"/>
      <c r="CV8" s="449"/>
      <c r="CW8" s="449"/>
      <c r="CX8" s="449"/>
      <c r="CY8" s="449"/>
      <c r="CZ8" s="449"/>
      <c r="DA8" s="450"/>
      <c r="DB8" s="448">
        <v>1.52</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18994</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95</v>
      </c>
      <c r="AV9" s="441"/>
      <c r="AW9" s="441"/>
      <c r="AX9" s="441"/>
      <c r="AY9" s="442" t="s">
        <v>108</v>
      </c>
      <c r="AZ9" s="443"/>
      <c r="BA9" s="443"/>
      <c r="BB9" s="443"/>
      <c r="BC9" s="443"/>
      <c r="BD9" s="443"/>
      <c r="BE9" s="443"/>
      <c r="BF9" s="443"/>
      <c r="BG9" s="443"/>
      <c r="BH9" s="443"/>
      <c r="BI9" s="443"/>
      <c r="BJ9" s="443"/>
      <c r="BK9" s="443"/>
      <c r="BL9" s="443"/>
      <c r="BM9" s="444"/>
      <c r="BN9" s="408">
        <v>-416705</v>
      </c>
      <c r="BO9" s="409"/>
      <c r="BP9" s="409"/>
      <c r="BQ9" s="409"/>
      <c r="BR9" s="409"/>
      <c r="BS9" s="409"/>
      <c r="BT9" s="409"/>
      <c r="BU9" s="410"/>
      <c r="BV9" s="408">
        <v>-30274</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4.3</v>
      </c>
      <c r="CU9" s="406"/>
      <c r="CV9" s="406"/>
      <c r="CW9" s="406"/>
      <c r="CX9" s="406"/>
      <c r="CY9" s="406"/>
      <c r="CZ9" s="406"/>
      <c r="DA9" s="407"/>
      <c r="DB9" s="405">
        <v>4.2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19018</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866347</v>
      </c>
      <c r="BO10" s="409"/>
      <c r="BP10" s="409"/>
      <c r="BQ10" s="409"/>
      <c r="BR10" s="409"/>
      <c r="BS10" s="409"/>
      <c r="BT10" s="409"/>
      <c r="BU10" s="410"/>
      <c r="BV10" s="408">
        <v>704119</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c r="A12" s="166"/>
      <c r="B12" s="468" t="s">
        <v>122</v>
      </c>
      <c r="C12" s="469"/>
      <c r="D12" s="469"/>
      <c r="E12" s="469"/>
      <c r="F12" s="469"/>
      <c r="G12" s="469"/>
      <c r="H12" s="469"/>
      <c r="I12" s="469"/>
      <c r="J12" s="469"/>
      <c r="K12" s="470"/>
      <c r="L12" s="477" t="s">
        <v>123</v>
      </c>
      <c r="M12" s="478"/>
      <c r="N12" s="478"/>
      <c r="O12" s="478"/>
      <c r="P12" s="478"/>
      <c r="Q12" s="479"/>
      <c r="R12" s="480">
        <v>20283</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487000</v>
      </c>
      <c r="BO12" s="409"/>
      <c r="BP12" s="409"/>
      <c r="BQ12" s="409"/>
      <c r="BR12" s="409"/>
      <c r="BS12" s="409"/>
      <c r="BT12" s="409"/>
      <c r="BU12" s="410"/>
      <c r="BV12" s="408">
        <v>438000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121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19788</v>
      </c>
      <c r="S13" s="490"/>
      <c r="T13" s="490"/>
      <c r="U13" s="490"/>
      <c r="V13" s="491"/>
      <c r="W13" s="424" t="s">
        <v>131</v>
      </c>
      <c r="X13" s="425"/>
      <c r="Y13" s="425"/>
      <c r="Z13" s="425"/>
      <c r="AA13" s="425"/>
      <c r="AB13" s="415"/>
      <c r="AC13" s="459">
        <v>306</v>
      </c>
      <c r="AD13" s="460"/>
      <c r="AE13" s="460"/>
      <c r="AF13" s="460"/>
      <c r="AG13" s="499"/>
      <c r="AH13" s="459">
        <v>299</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-37358</v>
      </c>
      <c r="BO13" s="409"/>
      <c r="BP13" s="409"/>
      <c r="BQ13" s="409"/>
      <c r="BR13" s="409"/>
      <c r="BS13" s="409"/>
      <c r="BT13" s="409"/>
      <c r="BU13" s="410"/>
      <c r="BV13" s="408">
        <v>235845</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0.4</v>
      </c>
      <c r="CU13" s="406"/>
      <c r="CV13" s="406"/>
      <c r="CW13" s="406"/>
      <c r="CX13" s="406"/>
      <c r="CY13" s="406"/>
      <c r="CZ13" s="406"/>
      <c r="DA13" s="407"/>
      <c r="DB13" s="405">
        <v>0.3</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20295</v>
      </c>
      <c r="S14" s="490"/>
      <c r="T14" s="490"/>
      <c r="U14" s="490"/>
      <c r="V14" s="491"/>
      <c r="W14" s="398"/>
      <c r="X14" s="399"/>
      <c r="Y14" s="399"/>
      <c r="Z14" s="399"/>
      <c r="AA14" s="399"/>
      <c r="AB14" s="388"/>
      <c r="AC14" s="492">
        <v>3.4</v>
      </c>
      <c r="AD14" s="493"/>
      <c r="AE14" s="493"/>
      <c r="AF14" s="493"/>
      <c r="AG14" s="494"/>
      <c r="AH14" s="492">
        <v>3.5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t="s">
        <v>138</v>
      </c>
      <c r="CU14" s="504"/>
      <c r="CV14" s="504"/>
      <c r="CW14" s="504"/>
      <c r="CX14" s="504"/>
      <c r="CY14" s="504"/>
      <c r="CZ14" s="504"/>
      <c r="DA14" s="505"/>
      <c r="DB14" s="503" t="s">
        <v>139</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19856</v>
      </c>
      <c r="S15" s="490"/>
      <c r="T15" s="490"/>
      <c r="U15" s="490"/>
      <c r="V15" s="491"/>
      <c r="W15" s="424" t="s">
        <v>141</v>
      </c>
      <c r="X15" s="425"/>
      <c r="Y15" s="425"/>
      <c r="Z15" s="425"/>
      <c r="AA15" s="425"/>
      <c r="AB15" s="415"/>
      <c r="AC15" s="459">
        <v>1289</v>
      </c>
      <c r="AD15" s="460"/>
      <c r="AE15" s="460"/>
      <c r="AF15" s="460"/>
      <c r="AG15" s="499"/>
      <c r="AH15" s="459">
        <v>1310</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6687529</v>
      </c>
      <c r="BO15" s="372"/>
      <c r="BP15" s="372"/>
      <c r="BQ15" s="372"/>
      <c r="BR15" s="372"/>
      <c r="BS15" s="372"/>
      <c r="BT15" s="372"/>
      <c r="BU15" s="373"/>
      <c r="BV15" s="371">
        <v>6568990</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14.4</v>
      </c>
      <c r="AD16" s="493"/>
      <c r="AE16" s="493"/>
      <c r="AF16" s="493"/>
      <c r="AG16" s="494"/>
      <c r="AH16" s="492">
        <v>15.3</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4267476</v>
      </c>
      <c r="BO16" s="409"/>
      <c r="BP16" s="409"/>
      <c r="BQ16" s="409"/>
      <c r="BR16" s="409"/>
      <c r="BS16" s="409"/>
      <c r="BT16" s="409"/>
      <c r="BU16" s="410"/>
      <c r="BV16" s="408">
        <v>4288447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7373</v>
      </c>
      <c r="AD17" s="460"/>
      <c r="AE17" s="460"/>
      <c r="AF17" s="460"/>
      <c r="AG17" s="499"/>
      <c r="AH17" s="459">
        <v>6963</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8822986</v>
      </c>
      <c r="BO17" s="409"/>
      <c r="BP17" s="409"/>
      <c r="BQ17" s="409"/>
      <c r="BR17" s="409"/>
      <c r="BS17" s="409"/>
      <c r="BT17" s="409"/>
      <c r="BU17" s="410"/>
      <c r="BV17" s="408">
        <v>8675798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156.03</v>
      </c>
      <c r="M18" s="521"/>
      <c r="N18" s="521"/>
      <c r="O18" s="521"/>
      <c r="P18" s="521"/>
      <c r="Q18" s="521"/>
      <c r="R18" s="522"/>
      <c r="S18" s="522"/>
      <c r="T18" s="522"/>
      <c r="U18" s="522"/>
      <c r="V18" s="523"/>
      <c r="W18" s="426"/>
      <c r="X18" s="427"/>
      <c r="Y18" s="427"/>
      <c r="Z18" s="427"/>
      <c r="AA18" s="427"/>
      <c r="AB18" s="418"/>
      <c r="AC18" s="524">
        <v>82.2</v>
      </c>
      <c r="AD18" s="525"/>
      <c r="AE18" s="525"/>
      <c r="AF18" s="525"/>
      <c r="AG18" s="526"/>
      <c r="AH18" s="524">
        <v>81.2</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5692848</v>
      </c>
      <c r="BO18" s="409"/>
      <c r="BP18" s="409"/>
      <c r="BQ18" s="409"/>
      <c r="BR18" s="409"/>
      <c r="BS18" s="409"/>
      <c r="BT18" s="409"/>
      <c r="BU18" s="410"/>
      <c r="BV18" s="408">
        <v>5599772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122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11717728</v>
      </c>
      <c r="BO19" s="409"/>
      <c r="BP19" s="409"/>
      <c r="BQ19" s="409"/>
      <c r="BR19" s="409"/>
      <c r="BS19" s="409"/>
      <c r="BT19" s="409"/>
      <c r="BU19" s="410"/>
      <c r="BV19" s="408">
        <v>11738116</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8247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3817750</v>
      </c>
      <c r="BO23" s="409"/>
      <c r="BP23" s="409"/>
      <c r="BQ23" s="409"/>
      <c r="BR23" s="409"/>
      <c r="BS23" s="409"/>
      <c r="BT23" s="409"/>
      <c r="BU23" s="410"/>
      <c r="BV23" s="408">
        <v>4196013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8540</v>
      </c>
      <c r="R24" s="460"/>
      <c r="S24" s="460"/>
      <c r="T24" s="460"/>
      <c r="U24" s="460"/>
      <c r="V24" s="499"/>
      <c r="W24" s="558"/>
      <c r="X24" s="546"/>
      <c r="Y24" s="547"/>
      <c r="Z24" s="458" t="s">
        <v>165</v>
      </c>
      <c r="AA24" s="438"/>
      <c r="AB24" s="438"/>
      <c r="AC24" s="438"/>
      <c r="AD24" s="438"/>
      <c r="AE24" s="438"/>
      <c r="AF24" s="438"/>
      <c r="AG24" s="439"/>
      <c r="AH24" s="459">
        <v>252</v>
      </c>
      <c r="AI24" s="460"/>
      <c r="AJ24" s="460"/>
      <c r="AK24" s="460"/>
      <c r="AL24" s="499"/>
      <c r="AM24" s="459">
        <v>752976</v>
      </c>
      <c r="AN24" s="460"/>
      <c r="AO24" s="460"/>
      <c r="AP24" s="460"/>
      <c r="AQ24" s="460"/>
      <c r="AR24" s="499"/>
      <c r="AS24" s="459">
        <v>2988</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2387410</v>
      </c>
      <c r="BO24" s="409"/>
      <c r="BP24" s="409"/>
      <c r="BQ24" s="409"/>
      <c r="BR24" s="409"/>
      <c r="BS24" s="409"/>
      <c r="BT24" s="409"/>
      <c r="BU24" s="410"/>
      <c r="BV24" s="408">
        <v>2445003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7000</v>
      </c>
      <c r="R25" s="460"/>
      <c r="S25" s="460"/>
      <c r="T25" s="460"/>
      <c r="U25" s="460"/>
      <c r="V25" s="499"/>
      <c r="W25" s="558"/>
      <c r="X25" s="546"/>
      <c r="Y25" s="547"/>
      <c r="Z25" s="458" t="s">
        <v>168</v>
      </c>
      <c r="AA25" s="438"/>
      <c r="AB25" s="438"/>
      <c r="AC25" s="438"/>
      <c r="AD25" s="438"/>
      <c r="AE25" s="438"/>
      <c r="AF25" s="438"/>
      <c r="AG25" s="439"/>
      <c r="AH25" s="459" t="s">
        <v>138</v>
      </c>
      <c r="AI25" s="460"/>
      <c r="AJ25" s="460"/>
      <c r="AK25" s="460"/>
      <c r="AL25" s="499"/>
      <c r="AM25" s="459" t="s">
        <v>169</v>
      </c>
      <c r="AN25" s="460"/>
      <c r="AO25" s="460"/>
      <c r="AP25" s="460"/>
      <c r="AQ25" s="460"/>
      <c r="AR25" s="499"/>
      <c r="AS25" s="459" t="s">
        <v>138</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2283798</v>
      </c>
      <c r="BO25" s="372"/>
      <c r="BP25" s="372"/>
      <c r="BQ25" s="372"/>
      <c r="BR25" s="372"/>
      <c r="BS25" s="372"/>
      <c r="BT25" s="372"/>
      <c r="BU25" s="373"/>
      <c r="BV25" s="371">
        <v>2688327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6230</v>
      </c>
      <c r="R26" s="460"/>
      <c r="S26" s="460"/>
      <c r="T26" s="460"/>
      <c r="U26" s="460"/>
      <c r="V26" s="499"/>
      <c r="W26" s="558"/>
      <c r="X26" s="546"/>
      <c r="Y26" s="547"/>
      <c r="Z26" s="458" t="s">
        <v>172</v>
      </c>
      <c r="AA26" s="568"/>
      <c r="AB26" s="568"/>
      <c r="AC26" s="568"/>
      <c r="AD26" s="568"/>
      <c r="AE26" s="568"/>
      <c r="AF26" s="568"/>
      <c r="AG26" s="569"/>
      <c r="AH26" s="459">
        <v>11</v>
      </c>
      <c r="AI26" s="460"/>
      <c r="AJ26" s="460"/>
      <c r="AK26" s="460"/>
      <c r="AL26" s="499"/>
      <c r="AM26" s="459">
        <v>34089</v>
      </c>
      <c r="AN26" s="460"/>
      <c r="AO26" s="460"/>
      <c r="AP26" s="460"/>
      <c r="AQ26" s="460"/>
      <c r="AR26" s="499"/>
      <c r="AS26" s="459">
        <v>3099</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169</v>
      </c>
      <c r="BO26" s="409"/>
      <c r="BP26" s="409"/>
      <c r="BQ26" s="409"/>
      <c r="BR26" s="409"/>
      <c r="BS26" s="409"/>
      <c r="BT26" s="409"/>
      <c r="BU26" s="410"/>
      <c r="BV26" s="408" t="s">
        <v>138</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8"/>
      <c r="G27" s="438"/>
      <c r="H27" s="438"/>
      <c r="I27" s="438"/>
      <c r="J27" s="438"/>
      <c r="K27" s="439"/>
      <c r="L27" s="459">
        <v>1</v>
      </c>
      <c r="M27" s="460"/>
      <c r="N27" s="460"/>
      <c r="O27" s="460"/>
      <c r="P27" s="499"/>
      <c r="Q27" s="459">
        <v>3650</v>
      </c>
      <c r="R27" s="460"/>
      <c r="S27" s="460"/>
      <c r="T27" s="460"/>
      <c r="U27" s="460"/>
      <c r="V27" s="499"/>
      <c r="W27" s="558"/>
      <c r="X27" s="546"/>
      <c r="Y27" s="547"/>
      <c r="Z27" s="458" t="s">
        <v>175</v>
      </c>
      <c r="AA27" s="438"/>
      <c r="AB27" s="438"/>
      <c r="AC27" s="438"/>
      <c r="AD27" s="438"/>
      <c r="AE27" s="438"/>
      <c r="AF27" s="438"/>
      <c r="AG27" s="439"/>
      <c r="AH27" s="459" t="s">
        <v>138</v>
      </c>
      <c r="AI27" s="460"/>
      <c r="AJ27" s="460"/>
      <c r="AK27" s="460"/>
      <c r="AL27" s="499"/>
      <c r="AM27" s="459" t="s">
        <v>138</v>
      </c>
      <c r="AN27" s="460"/>
      <c r="AO27" s="460"/>
      <c r="AP27" s="460"/>
      <c r="AQ27" s="460"/>
      <c r="AR27" s="499"/>
      <c r="AS27" s="459" t="s">
        <v>169</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177692</v>
      </c>
      <c r="BO27" s="582"/>
      <c r="BP27" s="582"/>
      <c r="BQ27" s="582"/>
      <c r="BR27" s="582"/>
      <c r="BS27" s="582"/>
      <c r="BT27" s="582"/>
      <c r="BU27" s="583"/>
      <c r="BV27" s="581">
        <v>177559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177</v>
      </c>
      <c r="F28" s="438"/>
      <c r="G28" s="438"/>
      <c r="H28" s="438"/>
      <c r="I28" s="438"/>
      <c r="J28" s="438"/>
      <c r="K28" s="439"/>
      <c r="L28" s="459">
        <v>1</v>
      </c>
      <c r="M28" s="460"/>
      <c r="N28" s="460"/>
      <c r="O28" s="460"/>
      <c r="P28" s="499"/>
      <c r="Q28" s="459">
        <v>2960</v>
      </c>
      <c r="R28" s="460"/>
      <c r="S28" s="460"/>
      <c r="T28" s="460"/>
      <c r="U28" s="460"/>
      <c r="V28" s="499"/>
      <c r="W28" s="558"/>
      <c r="X28" s="546"/>
      <c r="Y28" s="547"/>
      <c r="Z28" s="458" t="s">
        <v>178</v>
      </c>
      <c r="AA28" s="438"/>
      <c r="AB28" s="438"/>
      <c r="AC28" s="438"/>
      <c r="AD28" s="438"/>
      <c r="AE28" s="438"/>
      <c r="AF28" s="438"/>
      <c r="AG28" s="439"/>
      <c r="AH28" s="459" t="s">
        <v>139</v>
      </c>
      <c r="AI28" s="460"/>
      <c r="AJ28" s="460"/>
      <c r="AK28" s="460"/>
      <c r="AL28" s="499"/>
      <c r="AM28" s="459" t="s">
        <v>139</v>
      </c>
      <c r="AN28" s="460"/>
      <c r="AO28" s="460"/>
      <c r="AP28" s="460"/>
      <c r="AQ28" s="460"/>
      <c r="AR28" s="499"/>
      <c r="AS28" s="459" t="s">
        <v>169</v>
      </c>
      <c r="AT28" s="460"/>
      <c r="AU28" s="460"/>
      <c r="AV28" s="460"/>
      <c r="AW28" s="460"/>
      <c r="AX28" s="461"/>
      <c r="AY28" s="584" t="s">
        <v>179</v>
      </c>
      <c r="AZ28" s="585"/>
      <c r="BA28" s="585"/>
      <c r="BB28" s="586"/>
      <c r="BC28" s="368" t="s">
        <v>41</v>
      </c>
      <c r="BD28" s="369"/>
      <c r="BE28" s="369"/>
      <c r="BF28" s="369"/>
      <c r="BG28" s="369"/>
      <c r="BH28" s="369"/>
      <c r="BI28" s="369"/>
      <c r="BJ28" s="369"/>
      <c r="BK28" s="369"/>
      <c r="BL28" s="369"/>
      <c r="BM28" s="370"/>
      <c r="BN28" s="371">
        <v>3931450</v>
      </c>
      <c r="BO28" s="372"/>
      <c r="BP28" s="372"/>
      <c r="BQ28" s="372"/>
      <c r="BR28" s="372"/>
      <c r="BS28" s="372"/>
      <c r="BT28" s="372"/>
      <c r="BU28" s="373"/>
      <c r="BV28" s="371">
        <v>3552103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14</v>
      </c>
      <c r="M29" s="460"/>
      <c r="N29" s="460"/>
      <c r="O29" s="460"/>
      <c r="P29" s="499"/>
      <c r="Q29" s="459">
        <v>2610</v>
      </c>
      <c r="R29" s="460"/>
      <c r="S29" s="460"/>
      <c r="T29" s="460"/>
      <c r="U29" s="460"/>
      <c r="V29" s="499"/>
      <c r="W29" s="559"/>
      <c r="X29" s="560"/>
      <c r="Y29" s="561"/>
      <c r="Z29" s="458" t="s">
        <v>181</v>
      </c>
      <c r="AA29" s="438"/>
      <c r="AB29" s="438"/>
      <c r="AC29" s="438"/>
      <c r="AD29" s="438"/>
      <c r="AE29" s="438"/>
      <c r="AF29" s="438"/>
      <c r="AG29" s="439"/>
      <c r="AH29" s="459">
        <v>252</v>
      </c>
      <c r="AI29" s="460"/>
      <c r="AJ29" s="460"/>
      <c r="AK29" s="460"/>
      <c r="AL29" s="499"/>
      <c r="AM29" s="459">
        <v>752976</v>
      </c>
      <c r="AN29" s="460"/>
      <c r="AO29" s="460"/>
      <c r="AP29" s="460"/>
      <c r="AQ29" s="460"/>
      <c r="AR29" s="499"/>
      <c r="AS29" s="459">
        <v>2988</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89577</v>
      </c>
      <c r="BO29" s="409"/>
      <c r="BP29" s="409"/>
      <c r="BQ29" s="409"/>
      <c r="BR29" s="409"/>
      <c r="BS29" s="409"/>
      <c r="BT29" s="409"/>
      <c r="BU29" s="410"/>
      <c r="BV29" s="408">
        <v>88339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97.4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2517222</v>
      </c>
      <c r="BO30" s="582"/>
      <c r="BP30" s="582"/>
      <c r="BQ30" s="582"/>
      <c r="BR30" s="582"/>
      <c r="BS30" s="582"/>
      <c r="BT30" s="582"/>
      <c r="BU30" s="583"/>
      <c r="BV30" s="581">
        <v>2111044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192</v>
      </c>
      <c r="AN33" s="432"/>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192</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軽井沢町国民健康保険事業勘定特別会計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IF('各会計、関係団体の財政状況及び健全化判断比率'!B33="","",'各会計、関係団体の財政状況及び健全化判断比率'!B33)</f>
        <v>軽井沢町水道事業会計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IF('各会計、関係団体の財政状況及び健全化判断比率'!B35="","",'各会計、関係団体の財政状況及び健全化判断比率'!B35)</f>
        <v>軽井沢町公共下水道事業特別会計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11</v>
      </c>
      <c r="BX34" s="594"/>
      <c r="BY34" s="595" t="str">
        <f>IF('各会計、関係団体の財政状況及び健全化判断比率'!B68="","",'各会計、関係団体の財政状況及び健全化判断比率'!B68)</f>
        <v>佐久広域連合　一般会計</v>
      </c>
      <c r="BZ34" s="595"/>
      <c r="CA34" s="595"/>
      <c r="CB34" s="595"/>
      <c r="CC34" s="595"/>
      <c r="CD34" s="595"/>
      <c r="CE34" s="595"/>
      <c r="CF34" s="595"/>
      <c r="CG34" s="595"/>
      <c r="CH34" s="595"/>
      <c r="CI34" s="595"/>
      <c r="CJ34" s="595"/>
      <c r="CK34" s="595"/>
      <c r="CL34" s="595"/>
      <c r="CM34" s="595"/>
      <c r="CN34" s="193"/>
      <c r="CO34" s="594">
        <f>IF(CQ34="","",MAX(C34:D43,U34:V43,AM34:AN43,BE34:BF43,BW34:BX43)+1)</f>
        <v>21</v>
      </c>
      <c r="CP34" s="594"/>
      <c r="CQ34" s="595" t="str">
        <f>IF('各会計、関係団体の財政状況及び健全化判断比率'!BS7="","",'各会計、関係団体の財政状況及び健全化判断比率'!BS7)</f>
        <v>軽井沢町振興公社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軽井沢町介護保険特別会計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IF('各会計、関係団体の財政状況及び健全化判断比率'!B34="","",'各会計、関係団体の財政状況及び健全化判断比率'!B34)</f>
        <v>軽井沢町国民健康保険軽井沢病院事業会計</v>
      </c>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IF('各会計、関係団体の財政状況及び健全化判断比率'!B36="","",'各会計、関係団体の財政状況及び健全化判断比率'!B36)</f>
        <v>軽井沢町農業集落排水事業特別会計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12</v>
      </c>
      <c r="BX35" s="594"/>
      <c r="BY35" s="595" t="str">
        <f>IF('各会計、関係団体の財政状況及び健全化判断比率'!B69="","",'各会計、関係団体の財政状況及び健全化判断比率'!B69)</f>
        <v>佐久広域連合　消防特別会計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軽井沢町駐車場特別会計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13</v>
      </c>
      <c r="BX36" s="594"/>
      <c r="BY36" s="595" t="str">
        <f>IF('各会計、関係団体の財政状況及び健全化判断比率'!B70="","",'各会計、関係団体の財政状況及び健全化判断比率'!B70)</f>
        <v>佐久広域連合　養護老人ホーム特別会計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軽井沢町訪問看護事業特別会計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14</v>
      </c>
      <c r="BX37" s="594"/>
      <c r="BY37" s="595" t="str">
        <f>IF('各会計、関係団体の財政状況及び健全化判断比率'!B71="","",'各会計、関係団体の財政状況及び健全化判断比率'!B71)</f>
        <v>佐久広域連合　特別養護老人ホーム特別会計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6</v>
      </c>
      <c r="V38" s="594"/>
      <c r="W38" s="595" t="str">
        <f>IF('各会計、関係団体の財政状況及び健全化判断比率'!B32="","",'各会計、関係団体の財政状況及び健全化判断比率'!B32)</f>
        <v>軽井沢町後期高齢者医療特別会計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15</v>
      </c>
      <c r="BX38" s="594"/>
      <c r="BY38" s="595" t="str">
        <f>IF('各会計、関係団体の財政状況及び健全化判断比率'!B72="","",'各会計、関係団体の財政状況及び健全化判断比率'!B72)</f>
        <v>佐久広域連合　救護施設特別会計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16</v>
      </c>
      <c r="BX39" s="594"/>
      <c r="BY39" s="595" t="str">
        <f>IF('各会計、関係団体の財政状況及び健全化判断比率'!B73="","",'各会計、関係団体の財政状況及び健全化判断比率'!B73)</f>
        <v>佐久広域連合　食肉流通センター特別会計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17</v>
      </c>
      <c r="BX40" s="594"/>
      <c r="BY40" s="595" t="str">
        <f>IF('各会計、関係団体の財政状況及び健全化判断比率'!B74="","",'各会計、関係団体の財政状況及び健全化判断比率'!B74)</f>
        <v>浅麓環境施設組合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18</v>
      </c>
      <c r="BX41" s="594"/>
      <c r="BY41" s="595" t="str">
        <f>IF('各会計、関係団体の財政状況及び健全化判断比率'!B75="","",'各会計、関係団体の財政状況及び健全化判断比率'!B75)</f>
        <v>佐久市・軽井沢町清掃施設組合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19</v>
      </c>
      <c r="BX42" s="594"/>
      <c r="BY42" s="595" t="str">
        <f>IF('各会計、関係団体の財政状況及び健全化判断比率'!B76="","",'各会計、関係団体の財政状況及び健全化判断比率'!B76)</f>
        <v>長野県市町村総合事務組合　一般会計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20</v>
      </c>
      <c r="BX43" s="594"/>
      <c r="BY43" s="595" t="str">
        <f>IF('各会計、関係団体の財政状況及び健全化判断比率'!B77="","",'各会計、関係団体の財政状況及び健全化判断比率'!B77)</f>
        <v>長野県市町村総合事務組合　非常勤職員公務災害補償特別会計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mwPHDFlsTPF5mzAt319E7WDhtP+MtISfFjAfBOtcus4aUgUNGhYTSteGIOoYHCBD4tCEai+bFO4v9XchMr/Fpw==" saltValue="ovYHTryBUihe1PCnmhmV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187" t="s">
        <v>567</v>
      </c>
      <c r="D34" s="1187"/>
      <c r="E34" s="1188"/>
      <c r="F34" s="32">
        <v>18.57</v>
      </c>
      <c r="G34" s="33">
        <v>14.83</v>
      </c>
      <c r="H34" s="33">
        <v>15.07</v>
      </c>
      <c r="I34" s="33">
        <v>13.8</v>
      </c>
      <c r="J34" s="34">
        <v>13.1</v>
      </c>
      <c r="K34" s="22"/>
      <c r="L34" s="22"/>
      <c r="M34" s="22"/>
      <c r="N34" s="22"/>
      <c r="O34" s="22"/>
      <c r="P34" s="22"/>
    </row>
    <row r="35" spans="1:16" ht="39" customHeight="1">
      <c r="A35" s="22"/>
      <c r="B35" s="35"/>
      <c r="C35" s="1181" t="s">
        <v>568</v>
      </c>
      <c r="D35" s="1182"/>
      <c r="E35" s="1183"/>
      <c r="F35" s="36">
        <v>11.38</v>
      </c>
      <c r="G35" s="37">
        <v>13.46</v>
      </c>
      <c r="H35" s="37">
        <v>13.35</v>
      </c>
      <c r="I35" s="37">
        <v>12.6</v>
      </c>
      <c r="J35" s="38">
        <v>7.97</v>
      </c>
      <c r="K35" s="22"/>
      <c r="L35" s="22"/>
      <c r="M35" s="22"/>
      <c r="N35" s="22"/>
      <c r="O35" s="22"/>
      <c r="P35" s="22"/>
    </row>
    <row r="36" spans="1:16" ht="39" customHeight="1">
      <c r="A36" s="22"/>
      <c r="B36" s="35"/>
      <c r="C36" s="1181" t="s">
        <v>569</v>
      </c>
      <c r="D36" s="1182"/>
      <c r="E36" s="1183"/>
      <c r="F36" s="36">
        <v>7.42</v>
      </c>
      <c r="G36" s="37">
        <v>7.52</v>
      </c>
      <c r="H36" s="37">
        <v>6.51</v>
      </c>
      <c r="I36" s="37">
        <v>5.68</v>
      </c>
      <c r="J36" s="38">
        <v>4.66</v>
      </c>
      <c r="K36" s="22"/>
      <c r="L36" s="22"/>
      <c r="M36" s="22"/>
      <c r="N36" s="22"/>
      <c r="O36" s="22"/>
      <c r="P36" s="22"/>
    </row>
    <row r="37" spans="1:16" ht="39" customHeight="1">
      <c r="A37" s="22"/>
      <c r="B37" s="35"/>
      <c r="C37" s="1181" t="s">
        <v>570</v>
      </c>
      <c r="D37" s="1182"/>
      <c r="E37" s="1183"/>
      <c r="F37" s="36">
        <v>0.52</v>
      </c>
      <c r="G37" s="37">
        <v>0.53</v>
      </c>
      <c r="H37" s="37">
        <v>0.81</v>
      </c>
      <c r="I37" s="37">
        <v>1.05</v>
      </c>
      <c r="J37" s="38">
        <v>1.06</v>
      </c>
      <c r="K37" s="22"/>
      <c r="L37" s="22"/>
      <c r="M37" s="22"/>
      <c r="N37" s="22"/>
      <c r="O37" s="22"/>
      <c r="P37" s="22"/>
    </row>
    <row r="38" spans="1:16" ht="39" customHeight="1">
      <c r="A38" s="22"/>
      <c r="B38" s="35"/>
      <c r="C38" s="1181" t="s">
        <v>571</v>
      </c>
      <c r="D38" s="1182"/>
      <c r="E38" s="1183"/>
      <c r="F38" s="36">
        <v>1.17</v>
      </c>
      <c r="G38" s="37">
        <v>0.62</v>
      </c>
      <c r="H38" s="37">
        <v>1.1000000000000001</v>
      </c>
      <c r="I38" s="37">
        <v>0.64</v>
      </c>
      <c r="J38" s="38">
        <v>0.41</v>
      </c>
      <c r="K38" s="22"/>
      <c r="L38" s="22"/>
      <c r="M38" s="22"/>
      <c r="N38" s="22"/>
      <c r="O38" s="22"/>
      <c r="P38" s="22"/>
    </row>
    <row r="39" spans="1:16" ht="39" customHeight="1">
      <c r="A39" s="22"/>
      <c r="B39" s="35"/>
      <c r="C39" s="1181" t="s">
        <v>572</v>
      </c>
      <c r="D39" s="1182"/>
      <c r="E39" s="1183"/>
      <c r="F39" s="36">
        <v>1.1599999999999999</v>
      </c>
      <c r="G39" s="37">
        <v>0.5</v>
      </c>
      <c r="H39" s="37">
        <v>0.5</v>
      </c>
      <c r="I39" s="37">
        <v>0.4</v>
      </c>
      <c r="J39" s="38">
        <v>0.4</v>
      </c>
      <c r="K39" s="22"/>
      <c r="L39" s="22"/>
      <c r="M39" s="22"/>
      <c r="N39" s="22"/>
      <c r="O39" s="22"/>
      <c r="P39" s="22"/>
    </row>
    <row r="40" spans="1:16" ht="39" customHeight="1">
      <c r="A40" s="22"/>
      <c r="B40" s="35"/>
      <c r="C40" s="1181" t="s">
        <v>573</v>
      </c>
      <c r="D40" s="1182"/>
      <c r="E40" s="1183"/>
      <c r="F40" s="36">
        <v>0.27</v>
      </c>
      <c r="G40" s="37">
        <v>0.3</v>
      </c>
      <c r="H40" s="37">
        <v>0.3</v>
      </c>
      <c r="I40" s="37">
        <v>0.31</v>
      </c>
      <c r="J40" s="38">
        <v>0.31</v>
      </c>
      <c r="K40" s="22"/>
      <c r="L40" s="22"/>
      <c r="M40" s="22"/>
      <c r="N40" s="22"/>
      <c r="O40" s="22"/>
      <c r="P40" s="22"/>
    </row>
    <row r="41" spans="1:16" ht="39" customHeight="1">
      <c r="A41" s="22"/>
      <c r="B41" s="35"/>
      <c r="C41" s="1181" t="s">
        <v>574</v>
      </c>
      <c r="D41" s="1182"/>
      <c r="E41" s="1183"/>
      <c r="F41" s="36">
        <v>0.3</v>
      </c>
      <c r="G41" s="37">
        <v>0.37</v>
      </c>
      <c r="H41" s="37">
        <v>0.41</v>
      </c>
      <c r="I41" s="37">
        <v>0.18</v>
      </c>
      <c r="J41" s="38">
        <v>0.13</v>
      </c>
      <c r="K41" s="22"/>
      <c r="L41" s="22"/>
      <c r="M41" s="22"/>
      <c r="N41" s="22"/>
      <c r="O41" s="22"/>
      <c r="P41" s="22"/>
    </row>
    <row r="42" spans="1:16" ht="39" customHeight="1">
      <c r="A42" s="22"/>
      <c r="B42" s="39"/>
      <c r="C42" s="1181" t="s">
        <v>575</v>
      </c>
      <c r="D42" s="1182"/>
      <c r="E42" s="1183"/>
      <c r="F42" s="36" t="s">
        <v>516</v>
      </c>
      <c r="G42" s="37" t="s">
        <v>516</v>
      </c>
      <c r="H42" s="37" t="s">
        <v>516</v>
      </c>
      <c r="I42" s="37" t="s">
        <v>516</v>
      </c>
      <c r="J42" s="38" t="s">
        <v>516</v>
      </c>
      <c r="K42" s="22"/>
      <c r="L42" s="22"/>
      <c r="M42" s="22"/>
      <c r="N42" s="22"/>
      <c r="O42" s="22"/>
      <c r="P42" s="22"/>
    </row>
    <row r="43" spans="1:16" ht="39" customHeight="1" thickBot="1">
      <c r="A43" s="22"/>
      <c r="B43" s="40"/>
      <c r="C43" s="1184" t="s">
        <v>576</v>
      </c>
      <c r="D43" s="1185"/>
      <c r="E43" s="1186"/>
      <c r="F43" s="41">
        <v>0.13</v>
      </c>
      <c r="G43" s="42">
        <v>0.11</v>
      </c>
      <c r="H43" s="42">
        <v>0.1</v>
      </c>
      <c r="I43" s="42">
        <v>0.26</v>
      </c>
      <c r="J43" s="43">
        <v>0.12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r2oJ7BAOWfhcIHQWXYvGOthNKNCf/3mXrD32bw/KfyVbuk1IWOr644CNqHzBJqimUVnJe7p3McxxFwE5Fz+0g==" saltValue="R0julEyaONJvts29xATV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197" t="s">
        <v>10</v>
      </c>
      <c r="C45" s="1198"/>
      <c r="D45" s="58"/>
      <c r="E45" s="1203" t="s">
        <v>11</v>
      </c>
      <c r="F45" s="1203"/>
      <c r="G45" s="1203"/>
      <c r="H45" s="1203"/>
      <c r="I45" s="1203"/>
      <c r="J45" s="1204"/>
      <c r="K45" s="59">
        <v>373</v>
      </c>
      <c r="L45" s="60">
        <v>409</v>
      </c>
      <c r="M45" s="60">
        <v>401</v>
      </c>
      <c r="N45" s="60">
        <v>427</v>
      </c>
      <c r="O45" s="61">
        <v>460</v>
      </c>
      <c r="P45" s="48"/>
      <c r="Q45" s="48"/>
      <c r="R45" s="48"/>
      <c r="S45" s="48"/>
      <c r="T45" s="48"/>
      <c r="U45" s="48"/>
    </row>
    <row r="46" spans="1:21" ht="30.75" customHeight="1">
      <c r="A46" s="48"/>
      <c r="B46" s="1199"/>
      <c r="C46" s="1200"/>
      <c r="D46" s="62"/>
      <c r="E46" s="1191" t="s">
        <v>12</v>
      </c>
      <c r="F46" s="1191"/>
      <c r="G46" s="1191"/>
      <c r="H46" s="1191"/>
      <c r="I46" s="1191"/>
      <c r="J46" s="1192"/>
      <c r="K46" s="63" t="s">
        <v>516</v>
      </c>
      <c r="L46" s="64" t="s">
        <v>516</v>
      </c>
      <c r="M46" s="64" t="s">
        <v>516</v>
      </c>
      <c r="N46" s="64" t="s">
        <v>516</v>
      </c>
      <c r="O46" s="65" t="s">
        <v>516</v>
      </c>
      <c r="P46" s="48"/>
      <c r="Q46" s="48"/>
      <c r="R46" s="48"/>
      <c r="S46" s="48"/>
      <c r="T46" s="48"/>
      <c r="U46" s="48"/>
    </row>
    <row r="47" spans="1:21" ht="30.75" customHeight="1">
      <c r="A47" s="48"/>
      <c r="B47" s="1199"/>
      <c r="C47" s="1200"/>
      <c r="D47" s="62"/>
      <c r="E47" s="1191" t="s">
        <v>13</v>
      </c>
      <c r="F47" s="1191"/>
      <c r="G47" s="1191"/>
      <c r="H47" s="1191"/>
      <c r="I47" s="1191"/>
      <c r="J47" s="1192"/>
      <c r="K47" s="63">
        <v>10</v>
      </c>
      <c r="L47" s="64">
        <v>13</v>
      </c>
      <c r="M47" s="64">
        <v>17</v>
      </c>
      <c r="N47" s="64">
        <v>13</v>
      </c>
      <c r="O47" s="65">
        <v>10</v>
      </c>
      <c r="P47" s="48"/>
      <c r="Q47" s="48"/>
      <c r="R47" s="48"/>
      <c r="S47" s="48"/>
      <c r="T47" s="48"/>
      <c r="U47" s="48"/>
    </row>
    <row r="48" spans="1:21" ht="30.75" customHeight="1">
      <c r="A48" s="48"/>
      <c r="B48" s="1199"/>
      <c r="C48" s="1200"/>
      <c r="D48" s="62"/>
      <c r="E48" s="1191" t="s">
        <v>14</v>
      </c>
      <c r="F48" s="1191"/>
      <c r="G48" s="1191"/>
      <c r="H48" s="1191"/>
      <c r="I48" s="1191"/>
      <c r="J48" s="1192"/>
      <c r="K48" s="63">
        <v>378</v>
      </c>
      <c r="L48" s="64">
        <v>332</v>
      </c>
      <c r="M48" s="64">
        <v>353</v>
      </c>
      <c r="N48" s="64">
        <v>326</v>
      </c>
      <c r="O48" s="65">
        <v>382</v>
      </c>
      <c r="P48" s="48"/>
      <c r="Q48" s="48"/>
      <c r="R48" s="48"/>
      <c r="S48" s="48"/>
      <c r="T48" s="48"/>
      <c r="U48" s="48"/>
    </row>
    <row r="49" spans="1:21" ht="30.75" customHeight="1">
      <c r="A49" s="48"/>
      <c r="B49" s="1199"/>
      <c r="C49" s="1200"/>
      <c r="D49" s="62"/>
      <c r="E49" s="1191" t="s">
        <v>15</v>
      </c>
      <c r="F49" s="1191"/>
      <c r="G49" s="1191"/>
      <c r="H49" s="1191"/>
      <c r="I49" s="1191"/>
      <c r="J49" s="1192"/>
      <c r="K49" s="63">
        <v>79</v>
      </c>
      <c r="L49" s="64">
        <v>81</v>
      </c>
      <c r="M49" s="64">
        <v>82</v>
      </c>
      <c r="N49" s="64">
        <v>82</v>
      </c>
      <c r="O49" s="65">
        <v>83</v>
      </c>
      <c r="P49" s="48"/>
      <c r="Q49" s="48"/>
      <c r="R49" s="48"/>
      <c r="S49" s="48"/>
      <c r="T49" s="48"/>
      <c r="U49" s="48"/>
    </row>
    <row r="50" spans="1:21" ht="30.75" customHeight="1">
      <c r="A50" s="48"/>
      <c r="B50" s="1199"/>
      <c r="C50" s="1200"/>
      <c r="D50" s="62"/>
      <c r="E50" s="1191" t="s">
        <v>16</v>
      </c>
      <c r="F50" s="1191"/>
      <c r="G50" s="1191"/>
      <c r="H50" s="1191"/>
      <c r="I50" s="1191"/>
      <c r="J50" s="1192"/>
      <c r="K50" s="63">
        <v>1</v>
      </c>
      <c r="L50" s="64">
        <v>1</v>
      </c>
      <c r="M50" s="64">
        <v>0</v>
      </c>
      <c r="N50" s="64">
        <v>0</v>
      </c>
      <c r="O50" s="65">
        <v>0</v>
      </c>
      <c r="P50" s="48"/>
      <c r="Q50" s="48"/>
      <c r="R50" s="48"/>
      <c r="S50" s="48"/>
      <c r="T50" s="48"/>
      <c r="U50" s="48"/>
    </row>
    <row r="51" spans="1:21" ht="30.75" customHeight="1">
      <c r="A51" s="48"/>
      <c r="B51" s="1201"/>
      <c r="C51" s="1202"/>
      <c r="D51" s="66"/>
      <c r="E51" s="1191" t="s">
        <v>17</v>
      </c>
      <c r="F51" s="1191"/>
      <c r="G51" s="1191"/>
      <c r="H51" s="1191"/>
      <c r="I51" s="1191"/>
      <c r="J51" s="1192"/>
      <c r="K51" s="63" t="s">
        <v>516</v>
      </c>
      <c r="L51" s="64" t="s">
        <v>516</v>
      </c>
      <c r="M51" s="64" t="s">
        <v>516</v>
      </c>
      <c r="N51" s="64" t="s">
        <v>516</v>
      </c>
      <c r="O51" s="65" t="s">
        <v>516</v>
      </c>
      <c r="P51" s="48"/>
      <c r="Q51" s="48"/>
      <c r="R51" s="48"/>
      <c r="S51" s="48"/>
      <c r="T51" s="48"/>
      <c r="U51" s="48"/>
    </row>
    <row r="52" spans="1:21" ht="30.75" customHeight="1">
      <c r="A52" s="48"/>
      <c r="B52" s="1189" t="s">
        <v>18</v>
      </c>
      <c r="C52" s="1190"/>
      <c r="D52" s="66"/>
      <c r="E52" s="1191" t="s">
        <v>19</v>
      </c>
      <c r="F52" s="1191"/>
      <c r="G52" s="1191"/>
      <c r="H52" s="1191"/>
      <c r="I52" s="1191"/>
      <c r="J52" s="1192"/>
      <c r="K52" s="63">
        <v>751</v>
      </c>
      <c r="L52" s="64">
        <v>737</v>
      </c>
      <c r="M52" s="64">
        <v>896</v>
      </c>
      <c r="N52" s="64">
        <v>816</v>
      </c>
      <c r="O52" s="65">
        <v>816</v>
      </c>
      <c r="P52" s="48"/>
      <c r="Q52" s="48"/>
      <c r="R52" s="48"/>
      <c r="S52" s="48"/>
      <c r="T52" s="48"/>
      <c r="U52" s="48"/>
    </row>
    <row r="53" spans="1:21" ht="30.75" customHeight="1" thickBot="1">
      <c r="A53" s="48"/>
      <c r="B53" s="1193" t="s">
        <v>20</v>
      </c>
      <c r="C53" s="1194"/>
      <c r="D53" s="67"/>
      <c r="E53" s="1195" t="s">
        <v>21</v>
      </c>
      <c r="F53" s="1195"/>
      <c r="G53" s="1195"/>
      <c r="H53" s="1195"/>
      <c r="I53" s="1195"/>
      <c r="J53" s="1196"/>
      <c r="K53" s="68">
        <v>90</v>
      </c>
      <c r="L53" s="69">
        <v>99</v>
      </c>
      <c r="M53" s="69">
        <v>-43</v>
      </c>
      <c r="N53" s="69">
        <v>32</v>
      </c>
      <c r="O53" s="70">
        <v>119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iFMidDOtaCXa2UD1d1JNBz6TlPufu1dWd8Z0lIwCUrO/DibYF7P3J1lD22wsfaAP+AdMGstrIPNTPWDojjEDw==" saltValue="+vyu66k6Ab1QSkPOrOCk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559</v>
      </c>
      <c r="J40" s="79" t="s">
        <v>560</v>
      </c>
      <c r="K40" s="79" t="s">
        <v>561</v>
      </c>
      <c r="L40" s="79" t="s">
        <v>562</v>
      </c>
      <c r="M40" s="80" t="s">
        <v>563</v>
      </c>
    </row>
    <row r="41" spans="2:13" ht="27.75" customHeight="1">
      <c r="B41" s="1205" t="s">
        <v>23</v>
      </c>
      <c r="C41" s="1206"/>
      <c r="D41" s="81"/>
      <c r="E41" s="1211" t="s">
        <v>24</v>
      </c>
      <c r="F41" s="1211"/>
      <c r="G41" s="1211"/>
      <c r="H41" s="1212"/>
      <c r="I41" s="82">
        <v>3735</v>
      </c>
      <c r="J41" s="83">
        <v>3468</v>
      </c>
      <c r="K41" s="83">
        <v>4458</v>
      </c>
      <c r="L41" s="83">
        <v>4476</v>
      </c>
      <c r="M41" s="84">
        <v>3818</v>
      </c>
    </row>
    <row r="42" spans="2:13" ht="27.75" customHeight="1">
      <c r="B42" s="1207"/>
      <c r="C42" s="1208"/>
      <c r="D42" s="85"/>
      <c r="E42" s="1213" t="s">
        <v>25</v>
      </c>
      <c r="F42" s="1213"/>
      <c r="G42" s="1213"/>
      <c r="H42" s="1214"/>
      <c r="I42" s="86">
        <v>12</v>
      </c>
      <c r="J42" s="87">
        <v>8</v>
      </c>
      <c r="K42" s="87">
        <v>5</v>
      </c>
      <c r="L42" s="87">
        <v>2</v>
      </c>
      <c r="M42" s="88" t="s">
        <v>516</v>
      </c>
    </row>
    <row r="43" spans="2:13" ht="27.75" customHeight="1">
      <c r="B43" s="1207"/>
      <c r="C43" s="1208"/>
      <c r="D43" s="85"/>
      <c r="E43" s="1213" t="s">
        <v>26</v>
      </c>
      <c r="F43" s="1213"/>
      <c r="G43" s="1213"/>
      <c r="H43" s="1214"/>
      <c r="I43" s="86">
        <v>4601</v>
      </c>
      <c r="J43" s="87">
        <v>3896</v>
      </c>
      <c r="K43" s="87">
        <v>3593</v>
      </c>
      <c r="L43" s="87">
        <v>3307</v>
      </c>
      <c r="M43" s="88">
        <v>2750</v>
      </c>
    </row>
    <row r="44" spans="2:13" ht="27.75" customHeight="1">
      <c r="B44" s="1207"/>
      <c r="C44" s="1208"/>
      <c r="D44" s="85"/>
      <c r="E44" s="1213" t="s">
        <v>27</v>
      </c>
      <c r="F44" s="1213"/>
      <c r="G44" s="1213"/>
      <c r="H44" s="1214"/>
      <c r="I44" s="86">
        <v>459</v>
      </c>
      <c r="J44" s="87">
        <v>385</v>
      </c>
      <c r="K44" s="87">
        <v>349</v>
      </c>
      <c r="L44" s="87">
        <v>333</v>
      </c>
      <c r="M44" s="88">
        <v>353</v>
      </c>
    </row>
    <row r="45" spans="2:13" ht="27.75" customHeight="1">
      <c r="B45" s="1207"/>
      <c r="C45" s="1208"/>
      <c r="D45" s="85"/>
      <c r="E45" s="1213" t="s">
        <v>28</v>
      </c>
      <c r="F45" s="1213"/>
      <c r="G45" s="1213"/>
      <c r="H45" s="1214"/>
      <c r="I45" s="86">
        <v>1518</v>
      </c>
      <c r="J45" s="87">
        <v>1406</v>
      </c>
      <c r="K45" s="87">
        <v>1248</v>
      </c>
      <c r="L45" s="87">
        <v>1185</v>
      </c>
      <c r="M45" s="88">
        <v>1694</v>
      </c>
    </row>
    <row r="46" spans="2:13" ht="27.75" customHeight="1">
      <c r="B46" s="1207"/>
      <c r="C46" s="1208"/>
      <c r="D46" s="89"/>
      <c r="E46" s="1213" t="s">
        <v>29</v>
      </c>
      <c r="F46" s="1213"/>
      <c r="G46" s="1213"/>
      <c r="H46" s="1214"/>
      <c r="I46" s="86" t="s">
        <v>516</v>
      </c>
      <c r="J46" s="87" t="s">
        <v>516</v>
      </c>
      <c r="K46" s="87" t="s">
        <v>516</v>
      </c>
      <c r="L46" s="87" t="s">
        <v>516</v>
      </c>
      <c r="M46" s="88" t="s">
        <v>516</v>
      </c>
    </row>
    <row r="47" spans="2:13" ht="27.75" customHeight="1">
      <c r="B47" s="1207"/>
      <c r="C47" s="1208"/>
      <c r="D47" s="90"/>
      <c r="E47" s="1215" t="s">
        <v>30</v>
      </c>
      <c r="F47" s="1216"/>
      <c r="G47" s="1216"/>
      <c r="H47" s="1217"/>
      <c r="I47" s="86" t="s">
        <v>516</v>
      </c>
      <c r="J47" s="87" t="s">
        <v>516</v>
      </c>
      <c r="K47" s="87" t="s">
        <v>516</v>
      </c>
      <c r="L47" s="87" t="s">
        <v>516</v>
      </c>
      <c r="M47" s="88" t="s">
        <v>516</v>
      </c>
    </row>
    <row r="48" spans="2:13" ht="27.75" customHeight="1">
      <c r="B48" s="1207"/>
      <c r="C48" s="1208"/>
      <c r="D48" s="85"/>
      <c r="E48" s="1213" t="s">
        <v>31</v>
      </c>
      <c r="F48" s="1213"/>
      <c r="G48" s="1213"/>
      <c r="H48" s="1214"/>
      <c r="I48" s="86" t="s">
        <v>516</v>
      </c>
      <c r="J48" s="87" t="s">
        <v>516</v>
      </c>
      <c r="K48" s="87" t="s">
        <v>516</v>
      </c>
      <c r="L48" s="87" t="s">
        <v>516</v>
      </c>
      <c r="M48" s="88" t="s">
        <v>516</v>
      </c>
    </row>
    <row r="49" spans="2:13" ht="27.75" customHeight="1">
      <c r="B49" s="1209"/>
      <c r="C49" s="1210"/>
      <c r="D49" s="85"/>
      <c r="E49" s="1213" t="s">
        <v>32</v>
      </c>
      <c r="F49" s="1213"/>
      <c r="G49" s="1213"/>
      <c r="H49" s="1214"/>
      <c r="I49" s="86" t="s">
        <v>516</v>
      </c>
      <c r="J49" s="87" t="s">
        <v>516</v>
      </c>
      <c r="K49" s="87" t="s">
        <v>516</v>
      </c>
      <c r="L49" s="87" t="s">
        <v>516</v>
      </c>
      <c r="M49" s="88" t="s">
        <v>516</v>
      </c>
    </row>
    <row r="50" spans="2:13" ht="27.75" customHeight="1">
      <c r="B50" s="1218" t="s">
        <v>33</v>
      </c>
      <c r="C50" s="1219"/>
      <c r="D50" s="91"/>
      <c r="E50" s="1213" t="s">
        <v>34</v>
      </c>
      <c r="F50" s="1213"/>
      <c r="G50" s="1213"/>
      <c r="H50" s="1214"/>
      <c r="I50" s="86">
        <v>9491</v>
      </c>
      <c r="J50" s="87">
        <v>7644</v>
      </c>
      <c r="K50" s="87">
        <v>5854</v>
      </c>
      <c r="L50" s="87">
        <v>6859</v>
      </c>
      <c r="M50" s="88">
        <v>7757</v>
      </c>
    </row>
    <row r="51" spans="2:13" ht="27.75" customHeight="1">
      <c r="B51" s="1207"/>
      <c r="C51" s="1208"/>
      <c r="D51" s="85"/>
      <c r="E51" s="1213" t="s">
        <v>35</v>
      </c>
      <c r="F51" s="1213"/>
      <c r="G51" s="1213"/>
      <c r="H51" s="1214"/>
      <c r="I51" s="86">
        <v>1231</v>
      </c>
      <c r="J51" s="87">
        <v>1163</v>
      </c>
      <c r="K51" s="87">
        <v>1959</v>
      </c>
      <c r="L51" s="87">
        <v>2119</v>
      </c>
      <c r="M51" s="88">
        <v>2212</v>
      </c>
    </row>
    <row r="52" spans="2:13" ht="27.75" customHeight="1">
      <c r="B52" s="1209"/>
      <c r="C52" s="1210"/>
      <c r="D52" s="85"/>
      <c r="E52" s="1213" t="s">
        <v>36</v>
      </c>
      <c r="F52" s="1213"/>
      <c r="G52" s="1213"/>
      <c r="H52" s="1214"/>
      <c r="I52" s="86">
        <v>6176</v>
      </c>
      <c r="J52" s="87">
        <v>5733</v>
      </c>
      <c r="K52" s="87">
        <v>5304</v>
      </c>
      <c r="L52" s="87">
        <v>4869</v>
      </c>
      <c r="M52" s="88">
        <v>3874</v>
      </c>
    </row>
    <row r="53" spans="2:13" ht="27.75" customHeight="1" thickBot="1">
      <c r="B53" s="1220" t="s">
        <v>37</v>
      </c>
      <c r="C53" s="1221"/>
      <c r="D53" s="92"/>
      <c r="E53" s="1222" t="s">
        <v>38</v>
      </c>
      <c r="F53" s="1222"/>
      <c r="G53" s="1222"/>
      <c r="H53" s="1223"/>
      <c r="I53" s="93">
        <v>-6573</v>
      </c>
      <c r="J53" s="94">
        <v>-5376</v>
      </c>
      <c r="K53" s="94">
        <v>-3465</v>
      </c>
      <c r="L53" s="94">
        <v>-4544</v>
      </c>
      <c r="M53" s="95">
        <v>-5228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h3nPfcl/8who5UCV3KJaUPp9B/D1csAIMjhCL/BHsnZ/qvlJgRaoeGBUlZK0GtE6RZJzHVq1xHSJEvyr+fghQ==" saltValue="ooUZCa3QHNHJ96hNmJzn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561</v>
      </c>
      <c r="G54" s="104" t="s">
        <v>562</v>
      </c>
      <c r="H54" s="105" t="s">
        <v>563</v>
      </c>
    </row>
    <row r="55" spans="2:8" ht="52.5" customHeight="1">
      <c r="B55" s="106"/>
      <c r="C55" s="1232" t="s">
        <v>41</v>
      </c>
      <c r="D55" s="1232"/>
      <c r="E55" s="1233"/>
      <c r="F55" s="107">
        <v>3286</v>
      </c>
      <c r="G55" s="107">
        <v>3552</v>
      </c>
      <c r="H55" s="108">
        <v>3931</v>
      </c>
    </row>
    <row r="56" spans="2:8" ht="52.5" customHeight="1">
      <c r="B56" s="109"/>
      <c r="C56" s="1234" t="s">
        <v>42</v>
      </c>
      <c r="D56" s="1234"/>
      <c r="E56" s="1235"/>
      <c r="F56" s="110">
        <v>86</v>
      </c>
      <c r="G56" s="110">
        <v>88</v>
      </c>
      <c r="H56" s="111">
        <v>90</v>
      </c>
    </row>
    <row r="57" spans="2:8" ht="53.25" customHeight="1">
      <c r="B57" s="109"/>
      <c r="C57" s="1236" t="s">
        <v>43</v>
      </c>
      <c r="D57" s="1236"/>
      <c r="E57" s="1237"/>
      <c r="F57" s="112">
        <v>1661</v>
      </c>
      <c r="G57" s="112">
        <v>2111</v>
      </c>
      <c r="H57" s="113">
        <v>2517</v>
      </c>
    </row>
    <row r="58" spans="2:8" ht="45.75" customHeight="1">
      <c r="B58" s="114"/>
      <c r="C58" s="1224" t="s">
        <v>577</v>
      </c>
      <c r="D58" s="1225"/>
      <c r="E58" s="1226"/>
      <c r="F58" s="115">
        <v>300</v>
      </c>
      <c r="G58" s="115">
        <v>601</v>
      </c>
      <c r="H58" s="116">
        <v>902</v>
      </c>
    </row>
    <row r="59" spans="2:8" ht="45.75" customHeight="1">
      <c r="B59" s="114"/>
      <c r="C59" s="1224" t="s">
        <v>578</v>
      </c>
      <c r="D59" s="1225"/>
      <c r="E59" s="1226"/>
      <c r="F59" s="115">
        <v>572</v>
      </c>
      <c r="G59" s="115">
        <v>667</v>
      </c>
      <c r="H59" s="116">
        <v>751</v>
      </c>
    </row>
    <row r="60" spans="2:8" ht="45.75" customHeight="1">
      <c r="B60" s="114"/>
      <c r="C60" s="1224" t="s">
        <v>579</v>
      </c>
      <c r="D60" s="1225"/>
      <c r="E60" s="1226"/>
      <c r="F60" s="115">
        <v>218</v>
      </c>
      <c r="G60" s="115">
        <v>338</v>
      </c>
      <c r="H60" s="116">
        <v>361</v>
      </c>
    </row>
    <row r="61" spans="2:8" ht="45.75" customHeight="1">
      <c r="B61" s="114"/>
      <c r="C61" s="1224" t="s">
        <v>580</v>
      </c>
      <c r="D61" s="1225"/>
      <c r="E61" s="1226"/>
      <c r="F61" s="115">
        <v>188</v>
      </c>
      <c r="G61" s="115">
        <v>189</v>
      </c>
      <c r="H61" s="116">
        <v>189</v>
      </c>
    </row>
    <row r="62" spans="2:8" ht="45.75" customHeight="1" thickBot="1">
      <c r="B62" s="117"/>
      <c r="C62" s="1227" t="s">
        <v>581</v>
      </c>
      <c r="D62" s="1228"/>
      <c r="E62" s="1229"/>
      <c r="F62" s="118">
        <v>181</v>
      </c>
      <c r="G62" s="118">
        <v>183</v>
      </c>
      <c r="H62" s="119">
        <v>183</v>
      </c>
    </row>
    <row r="63" spans="2:8" ht="52.5" customHeight="1" thickBot="1">
      <c r="B63" s="120"/>
      <c r="C63" s="1230" t="s">
        <v>44</v>
      </c>
      <c r="D63" s="1230"/>
      <c r="E63" s="1231"/>
      <c r="F63" s="121">
        <v>5033</v>
      </c>
      <c r="G63" s="121">
        <v>5751</v>
      </c>
      <c r="H63" s="122">
        <v>6538</v>
      </c>
    </row>
    <row r="64" spans="2:8" ht="15" customHeight="1"/>
    <row r="65" ht="0" hidden="1" customHeight="1"/>
    <row r="66" ht="0" hidden="1" customHeight="1"/>
  </sheetData>
  <sheetProtection algorithmName="SHA-512" hashValue="JKmDSssM/2a7VgI/Pn9g3s1EQjvBJMV+x88rOoh/elgQqIoGUFQ0x+OAjdRSBZux8fcBBNFeKWbPcZ5N/B/2Lg==" saltValue="ZHjnvdyVNpEpyJQk/4US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556</v>
      </c>
      <c r="G2" s="136"/>
      <c r="H2" s="137"/>
    </row>
    <row r="3" spans="1:8">
      <c r="A3" s="133" t="s">
        <v>549</v>
      </c>
      <c r="B3" s="138"/>
      <c r="C3" s="139"/>
      <c r="D3" s="140">
        <v>184497</v>
      </c>
      <c r="E3" s="141"/>
      <c r="F3" s="142">
        <v>74444</v>
      </c>
      <c r="G3" s="143"/>
      <c r="H3" s="144"/>
    </row>
    <row r="4" spans="1:8">
      <c r="A4" s="145"/>
      <c r="B4" s="146"/>
      <c r="C4" s="147"/>
      <c r="D4" s="148">
        <v>103162</v>
      </c>
      <c r="E4" s="149"/>
      <c r="F4" s="150">
        <v>34175</v>
      </c>
      <c r="G4" s="151"/>
      <c r="H4" s="152"/>
    </row>
    <row r="5" spans="1:8">
      <c r="A5" s="133" t="s">
        <v>551</v>
      </c>
      <c r="B5" s="138"/>
      <c r="C5" s="139"/>
      <c r="D5" s="140">
        <v>268614</v>
      </c>
      <c r="E5" s="141"/>
      <c r="F5" s="142">
        <v>85205</v>
      </c>
      <c r="G5" s="143"/>
      <c r="H5" s="144"/>
    </row>
    <row r="6" spans="1:8">
      <c r="A6" s="145"/>
      <c r="B6" s="146"/>
      <c r="C6" s="147"/>
      <c r="D6" s="148">
        <v>197728</v>
      </c>
      <c r="E6" s="149"/>
      <c r="F6" s="150">
        <v>38847</v>
      </c>
      <c r="G6" s="151"/>
      <c r="H6" s="152"/>
    </row>
    <row r="7" spans="1:8">
      <c r="A7" s="133" t="s">
        <v>552</v>
      </c>
      <c r="B7" s="138"/>
      <c r="C7" s="139"/>
      <c r="D7" s="140">
        <v>353918</v>
      </c>
      <c r="E7" s="141"/>
      <c r="F7" s="142">
        <v>69469</v>
      </c>
      <c r="G7" s="143"/>
      <c r="H7" s="144"/>
    </row>
    <row r="8" spans="1:8">
      <c r="A8" s="145"/>
      <c r="B8" s="146"/>
      <c r="C8" s="147"/>
      <c r="D8" s="148">
        <v>200286</v>
      </c>
      <c r="E8" s="149"/>
      <c r="F8" s="150">
        <v>38215</v>
      </c>
      <c r="G8" s="151"/>
      <c r="H8" s="152"/>
    </row>
    <row r="9" spans="1:8">
      <c r="A9" s="133" t="s">
        <v>553</v>
      </c>
      <c r="B9" s="138"/>
      <c r="C9" s="139"/>
      <c r="D9" s="140">
        <v>92440</v>
      </c>
      <c r="E9" s="141"/>
      <c r="F9" s="142">
        <v>67293</v>
      </c>
      <c r="G9" s="143"/>
      <c r="H9" s="144"/>
    </row>
    <row r="10" spans="1:8">
      <c r="A10" s="145"/>
      <c r="B10" s="146"/>
      <c r="C10" s="147"/>
      <c r="D10" s="148">
        <v>77832</v>
      </c>
      <c r="E10" s="149"/>
      <c r="F10" s="150">
        <v>35076</v>
      </c>
      <c r="G10" s="151"/>
      <c r="H10" s="152"/>
    </row>
    <row r="11" spans="1:8">
      <c r="A11" s="133" t="s">
        <v>554</v>
      </c>
      <c r="B11" s="138"/>
      <c r="C11" s="139"/>
      <c r="D11" s="140">
        <v>86540</v>
      </c>
      <c r="E11" s="141"/>
      <c r="F11" s="142">
        <v>67343</v>
      </c>
      <c r="G11" s="143"/>
      <c r="H11" s="144"/>
    </row>
    <row r="12" spans="1:8">
      <c r="A12" s="145"/>
      <c r="B12" s="146"/>
      <c r="C12" s="153"/>
      <c r="D12" s="148">
        <v>52549</v>
      </c>
      <c r="E12" s="149"/>
      <c r="F12" s="150">
        <v>32865</v>
      </c>
      <c r="G12" s="151"/>
      <c r="H12" s="152"/>
    </row>
    <row r="13" spans="1:8">
      <c r="A13" s="133"/>
      <c r="B13" s="138"/>
      <c r="C13" s="154"/>
      <c r="D13" s="155">
        <v>197202</v>
      </c>
      <c r="E13" s="156"/>
      <c r="F13" s="157">
        <v>72751</v>
      </c>
      <c r="G13" s="158"/>
      <c r="H13" s="144"/>
    </row>
    <row r="14" spans="1:8">
      <c r="A14" s="145"/>
      <c r="B14" s="146"/>
      <c r="C14" s="147"/>
      <c r="D14" s="148">
        <v>126311</v>
      </c>
      <c r="E14" s="149"/>
      <c r="F14" s="150">
        <v>35836</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11.39</v>
      </c>
      <c r="C19" s="159">
        <f>ROUND(VALUE(SUBSTITUTE(実質収支比率等に係る経年分析!G$48,"▲","-")),2)</f>
        <v>13.46</v>
      </c>
      <c r="D19" s="159">
        <f>ROUND(VALUE(SUBSTITUTE(実質収支比率等に係る経年分析!H$48,"▲","-")),2)</f>
        <v>13.36</v>
      </c>
      <c r="E19" s="159">
        <f>ROUND(VALUE(SUBSTITUTE(実質収支比率等に係る経年分析!I$48,"▲","-")),2)</f>
        <v>12.6</v>
      </c>
      <c r="F19" s="159">
        <f>ROUND(VALUE(SUBSTITUTE(実質収支比率等に係る経年分析!J$48,"▲","-")),2)</f>
        <v>7.67</v>
      </c>
    </row>
    <row r="20" spans="1:11">
      <c r="A20" s="159" t="s">
        <v>48</v>
      </c>
      <c r="B20" s="159">
        <f>ROUND(VALUE(SUBSTITUTE(実質収支比率等に係る経年分析!F$47,"▲","-")),2)</f>
        <v>45.85</v>
      </c>
      <c r="C20" s="159">
        <f>ROUND(VALUE(SUBSTITUTE(実質収支比率等に係る経年分析!G$47,"▲","-")),2)</f>
        <v>44.48</v>
      </c>
      <c r="D20" s="159">
        <f>ROUND(VALUE(SUBSTITUTE(実質収支比率等に係る経年分析!H$47,"▲","-")),2)</f>
        <v>39.06</v>
      </c>
      <c r="E20" s="159">
        <f>ROUND(VALUE(SUBSTITUTE(実質収支比率等に係る経年分析!I$47,"▲","-")),2)</f>
        <v>40.94</v>
      </c>
      <c r="F20" s="159">
        <f>ROUND(VALUE(SUBSTITUTE(実質収支比率等に係る経年分析!J$47,"▲","-")),2)</f>
        <v>44.56</v>
      </c>
    </row>
    <row r="21" spans="1:11">
      <c r="A21" s="159" t="s">
        <v>49</v>
      </c>
      <c r="B21" s="159">
        <f>IF(ISNUMBER(VALUE(SUBSTITUTE(実質収支比率等に係る経年分析!F$49,"▲","-"))),ROUND(VALUE(SUBSTITUTE(実質収支比率等に係る経年分析!F$49,"▲","-")),2),NA())</f>
        <v>-19.25</v>
      </c>
      <c r="C21" s="159">
        <f>IF(ISNUMBER(VALUE(SUBSTITUTE(実質収支比率等に係る経年分析!G$49,"▲","-"))),ROUND(VALUE(SUBSTITUTE(実質収支比率等に係る経年分析!G$49,"▲","-")),2),NA())</f>
        <v>4.0199999999999996</v>
      </c>
      <c r="D21" s="159">
        <f>IF(ISNUMBER(VALUE(SUBSTITUTE(実質収支比率等に係る経年分析!H$49,"▲","-"))),ROUND(VALUE(SUBSTITUTE(実質収支比率等に係る経年分析!H$49,"▲","-")),2),NA())</f>
        <v>-6.82</v>
      </c>
      <c r="E21" s="159">
        <f>IF(ISNUMBER(VALUE(SUBSTITUTE(実質収支比率等に係る経年分析!I$49,"▲","-"))),ROUND(VALUE(SUBSTITUTE(実質収支比率等に係る経年分析!I$49,"▲","-")),2),NA())</f>
        <v>2.72</v>
      </c>
      <c r="F21" s="159">
        <f>IF(ISNUMBER(VALUE(SUBSTITUTE(実質収支比率等に係る経年分析!J$49,"▲","-"))),ROUND(VALUE(SUBSTITUTE(実質収支比率等に係る経年分析!J$49,"▲","-")),2),NA())</f>
        <v>-0.42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軽井沢町駐車場特別会計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0.37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0.41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0.13</v>
      </c>
    </row>
    <row r="30" spans="1:11">
      <c r="A30" s="160" t="str">
        <f>IF(連結実質赤字比率に係る赤字・黒字の構成分析!C$40="",NA(),連結実質赤字比率に係る赤字・黒字の構成分析!C$40)</f>
        <v>軽井沢町訪問看護事業特別会計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0.31</v>
      </c>
    </row>
    <row r="31" spans="1:11">
      <c r="A31" s="160" t="str">
        <f>IF(連結実質赤字比率に係る赤字・黒字の構成分析!C$39="",NA(),連結実質赤字比率に係る赤字・黒字の構成分析!C$39)</f>
        <v>軽井沢町公共下水道事業特別会計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1.1599999999999999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v>
      </c>
    </row>
    <row r="32" spans="1:11">
      <c r="A32" s="160" t="str">
        <f>IF(連結実質赤字比率に係る赤字・黒字の構成分析!C$38="",NA(),連結実質赤字比率に係る赤字・黒字の構成分析!C$38)</f>
        <v>軽井沢町国民健康保険事業勘定特別会計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0.41</v>
      </c>
    </row>
    <row r="33" spans="1:16">
      <c r="A33" s="160" t="str">
        <f>IF(連結実質赤字比率に係る赤字・黒字の構成分析!C$37="",NA(),連結実質赤字比率に係る赤字・黒字の構成分析!C$37)</f>
        <v>軽井沢町介護保険特別会計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1.06</v>
      </c>
    </row>
    <row r="34" spans="1:16">
      <c r="A34" s="160" t="str">
        <f>IF(連結実質赤字比率に係る赤字・黒字の構成分析!C$36="",NA(),連結実質赤字比率に係る赤字・黒字の構成分析!C$36)</f>
        <v>軽井沢町国民健康保険軽井沢病院事業会計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7.52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6.51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5.68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4.66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13.35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7.97</v>
      </c>
    </row>
    <row r="36" spans="1:16">
      <c r="A36" s="160" t="str">
        <f>IF(連結実質赤字比率に係る赤字・黒字の構成分析!C$34="",NA(),連結実質赤字比率に係る赤字・黒字の構成分析!C$34)</f>
        <v>軽井沢町水道事業会計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18.57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14.83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751</v>
      </c>
      <c r="E42" s="161"/>
      <c r="F42" s="161"/>
      <c r="G42" s="161">
        <f>'実質公債費比率（分子）の構造'!L$52</f>
        <v>737</v>
      </c>
      <c r="H42" s="161"/>
      <c r="I42" s="161"/>
      <c r="J42" s="161">
        <f>'実質公債費比率（分子）の構造'!M$52</f>
        <v>896</v>
      </c>
      <c r="K42" s="161"/>
      <c r="L42" s="161"/>
      <c r="M42" s="161">
        <f>'実質公債費比率（分子）の構造'!N$52</f>
        <v>816</v>
      </c>
      <c r="N42" s="161"/>
      <c r="O42" s="161"/>
      <c r="P42" s="161">
        <f>'実質公債費比率（分子）の構造'!O$52</f>
        <v>816</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v>
      </c>
      <c r="C44" s="161"/>
      <c r="D44" s="161"/>
      <c r="E44" s="161">
        <f>'実質公債費比率（分子）の構造'!L$50</f>
        <v>1</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59</v>
      </c>
      <c r="B45" s="161">
        <f>'実質公債費比率（分子）の構造'!K$49</f>
        <v>79</v>
      </c>
      <c r="C45" s="161"/>
      <c r="D45" s="161"/>
      <c r="E45" s="161">
        <f>'実質公債費比率（分子）の構造'!L$49</f>
        <v>81</v>
      </c>
      <c r="F45" s="161"/>
      <c r="G45" s="161"/>
      <c r="H45" s="161">
        <f>'実質公債費比率（分子）の構造'!M$49</f>
        <v>82</v>
      </c>
      <c r="I45" s="161"/>
      <c r="J45" s="161"/>
      <c r="K45" s="161">
        <f>'実質公債費比率（分子）の構造'!N$49</f>
        <v>82</v>
      </c>
      <c r="L45" s="161"/>
      <c r="M45" s="161"/>
      <c r="N45" s="161">
        <f>'実質公債費比率（分子）の構造'!O$49</f>
        <v>83</v>
      </c>
      <c r="O45" s="161"/>
      <c r="P45" s="161"/>
    </row>
    <row r="46" spans="1:16">
      <c r="A46" s="161" t="s">
        <v>60</v>
      </c>
      <c r="B46" s="161">
        <f>'実質公債費比率（分子）の構造'!K$48</f>
        <v>378</v>
      </c>
      <c r="C46" s="161"/>
      <c r="D46" s="161"/>
      <c r="E46" s="161">
        <f>'実質公債費比率（分子）の構造'!L$48</f>
        <v>332</v>
      </c>
      <c r="F46" s="161"/>
      <c r="G46" s="161"/>
      <c r="H46" s="161">
        <f>'実質公債費比率（分子）の構造'!M$48</f>
        <v>353</v>
      </c>
      <c r="I46" s="161"/>
      <c r="J46" s="161"/>
      <c r="K46" s="161">
        <f>'実質公債費比率（分子）の構造'!N$48</f>
        <v>326</v>
      </c>
      <c r="L46" s="161"/>
      <c r="M46" s="161"/>
      <c r="N46" s="161">
        <f>'実質公債費比率（分子）の構造'!O$48</f>
        <v>382</v>
      </c>
      <c r="O46" s="161"/>
      <c r="P46" s="161"/>
    </row>
    <row r="47" spans="1:16">
      <c r="A47" s="161" t="s">
        <v>61</v>
      </c>
      <c r="B47" s="161">
        <f>'実質公債費比率（分子）の構造'!K$47</f>
        <v>10</v>
      </c>
      <c r="C47" s="161"/>
      <c r="D47" s="161"/>
      <c r="E47" s="161">
        <f>'実質公債費比率（分子）の構造'!L$47</f>
        <v>13</v>
      </c>
      <c r="F47" s="161"/>
      <c r="G47" s="161"/>
      <c r="H47" s="161">
        <f>'実質公債費比率（分子）の構造'!M$47</f>
        <v>17</v>
      </c>
      <c r="I47" s="161"/>
      <c r="J47" s="161"/>
      <c r="K47" s="161">
        <f>'実質公債費比率（分子）の構造'!N$47</f>
        <v>13</v>
      </c>
      <c r="L47" s="161"/>
      <c r="M47" s="161"/>
      <c r="N47" s="161">
        <f>'実質公債費比率（分子）の構造'!O$47</f>
        <v>10</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373</v>
      </c>
      <c r="C49" s="161"/>
      <c r="D49" s="161"/>
      <c r="E49" s="161">
        <f>'実質公債費比率（分子）の構造'!L$45</f>
        <v>409</v>
      </c>
      <c r="F49" s="161"/>
      <c r="G49" s="161"/>
      <c r="H49" s="161">
        <f>'実質公債費比率（分子）の構造'!M$45</f>
        <v>401</v>
      </c>
      <c r="I49" s="161"/>
      <c r="J49" s="161"/>
      <c r="K49" s="161">
        <f>'実質公債費比率（分子）の構造'!N$45</f>
        <v>427</v>
      </c>
      <c r="L49" s="161"/>
      <c r="M49" s="161"/>
      <c r="N49" s="161">
        <f>'実質公債費比率（分子）の構造'!O$45</f>
        <v>460</v>
      </c>
      <c r="O49" s="161"/>
      <c r="P49" s="161"/>
    </row>
    <row r="50" spans="1:16">
      <c r="A50" s="161" t="s">
        <v>64</v>
      </c>
      <c r="B50" s="161" t="e">
        <f>NA()</f>
        <v>#N/A</v>
      </c>
      <c r="C50" s="161">
        <f>IF(ISNUMBER('実質公債費比率（分子）の構造'!K$53),'実質公債費比率（分子）の構造'!K$53,NA())</f>
        <v>90</v>
      </c>
      <c r="D50" s="161" t="e">
        <f>NA()</f>
        <v>#N/A</v>
      </c>
      <c r="E50" s="161" t="e">
        <f>NA()</f>
        <v>#N/A</v>
      </c>
      <c r="F50" s="161">
        <f>IF(ISNUMBER('実質公債費比率（分子）の構造'!L$53),'実質公債費比率（分子）の構造'!L$53,NA())</f>
        <v>99</v>
      </c>
      <c r="G50" s="161" t="e">
        <f>NA()</f>
        <v>#N/A</v>
      </c>
      <c r="H50" s="161" t="e">
        <f>NA()</f>
        <v>#N/A</v>
      </c>
      <c r="I50" s="161">
        <f>IF(ISNUMBER('実質公債費比率（分子）の構造'!M$53),'実質公債費比率（分子）の構造'!M$53,NA())</f>
        <v>-43</v>
      </c>
      <c r="J50" s="161" t="e">
        <f>NA()</f>
        <v>#N/A</v>
      </c>
      <c r="K50" s="161" t="e">
        <f>NA()</f>
        <v>#N/A</v>
      </c>
      <c r="L50" s="161">
        <f>IF(ISNUMBER('実質公債費比率（分子）の構造'!N$53),'実質公債費比率（分子）の構造'!N$53,NA())</f>
        <v>32</v>
      </c>
      <c r="M50" s="161" t="e">
        <f>NA()</f>
        <v>#N/A</v>
      </c>
      <c r="N50" s="161" t="e">
        <f>NA()</f>
        <v>#N/A</v>
      </c>
      <c r="O50" s="161">
        <f>IF(ISNUMBER('実質公債費比率（分子）の構造'!O$53),'実質公債費比率（分子）の構造'!O$53,NA())</f>
        <v>119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6176</v>
      </c>
      <c r="E56" s="160"/>
      <c r="F56" s="160"/>
      <c r="G56" s="160">
        <f>'将来負担比率（分子）の構造'!J$52</f>
        <v>5733</v>
      </c>
      <c r="H56" s="160"/>
      <c r="I56" s="160"/>
      <c r="J56" s="160">
        <f>'将来負担比率（分子）の構造'!K$52</f>
        <v>5304</v>
      </c>
      <c r="K56" s="160"/>
      <c r="L56" s="160"/>
      <c r="M56" s="160">
        <f>'将来負担比率（分子）の構造'!L$52</f>
        <v>4869</v>
      </c>
      <c r="N56" s="160"/>
      <c r="O56" s="160"/>
      <c r="P56" s="160">
        <f>'将来負担比率（分子）の構造'!M$52</f>
        <v>3874</v>
      </c>
    </row>
    <row r="57" spans="1:16">
      <c r="A57" s="160" t="s">
        <v>35</v>
      </c>
      <c r="B57" s="160"/>
      <c r="C57" s="160"/>
      <c r="D57" s="160">
        <f>'将来負担比率（分子）の構造'!I$51</f>
        <v>1231</v>
      </c>
      <c r="E57" s="160"/>
      <c r="F57" s="160"/>
      <c r="G57" s="160">
        <f>'将来負担比率（分子）の構造'!J$51</f>
        <v>1163</v>
      </c>
      <c r="H57" s="160"/>
      <c r="I57" s="160"/>
      <c r="J57" s="160">
        <f>'将来負担比率（分子）の構造'!K$51</f>
        <v>1959</v>
      </c>
      <c r="K57" s="160"/>
      <c r="L57" s="160"/>
      <c r="M57" s="160">
        <f>'将来負担比率（分子）の構造'!L$51</f>
        <v>2119</v>
      </c>
      <c r="N57" s="160"/>
      <c r="O57" s="160"/>
      <c r="P57" s="160">
        <f>'将来負担比率（分子）の構造'!M$51</f>
        <v>2212</v>
      </c>
    </row>
    <row r="58" spans="1:16">
      <c r="A58" s="160" t="s">
        <v>34</v>
      </c>
      <c r="B58" s="160"/>
      <c r="C58" s="160"/>
      <c r="D58" s="160">
        <f>'将来負担比率（分子）の構造'!I$50</f>
        <v>9491</v>
      </c>
      <c r="E58" s="160"/>
      <c r="F58" s="160"/>
      <c r="G58" s="160">
        <f>'将来負担比率（分子）の構造'!J$50</f>
        <v>7644</v>
      </c>
      <c r="H58" s="160"/>
      <c r="I58" s="160"/>
      <c r="J58" s="160">
        <f>'将来負担比率（分子）の構造'!K$50</f>
        <v>5854</v>
      </c>
      <c r="K58" s="160"/>
      <c r="L58" s="160"/>
      <c r="M58" s="160">
        <f>'将来負担比率（分子）の構造'!L$50</f>
        <v>6859</v>
      </c>
      <c r="N58" s="160"/>
      <c r="O58" s="160"/>
      <c r="P58" s="160">
        <f>'将来負担比率（分子）の構造'!M$50</f>
        <v>7757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1518</v>
      </c>
      <c r="C62" s="160"/>
      <c r="D62" s="160"/>
      <c r="E62" s="160">
        <f>'将来負担比率（分子）の構造'!J$45</f>
        <v>1406</v>
      </c>
      <c r="F62" s="160"/>
      <c r="G62" s="160"/>
      <c r="H62" s="160">
        <f>'将来負担比率（分子）の構造'!K$45</f>
        <v>1248</v>
      </c>
      <c r="I62" s="160"/>
      <c r="J62" s="160"/>
      <c r="K62" s="160">
        <f>'将来負担比率（分子）の構造'!L$45</f>
        <v>1185</v>
      </c>
      <c r="L62" s="160"/>
      <c r="M62" s="160"/>
      <c r="N62" s="160">
        <f>'将来負担比率（分子）の構造'!M$45</f>
        <v>1694</v>
      </c>
      <c r="O62" s="160"/>
      <c r="P62" s="160"/>
    </row>
    <row r="63" spans="1:16">
      <c r="A63" s="160" t="s">
        <v>27</v>
      </c>
      <c r="B63" s="160">
        <f>'将来負担比率（分子）の構造'!I$44</f>
        <v>459</v>
      </c>
      <c r="C63" s="160"/>
      <c r="D63" s="160"/>
      <c r="E63" s="160">
        <f>'将来負担比率（分子）の構造'!J$44</f>
        <v>385</v>
      </c>
      <c r="F63" s="160"/>
      <c r="G63" s="160"/>
      <c r="H63" s="160">
        <f>'将来負担比率（分子）の構造'!K$44</f>
        <v>349</v>
      </c>
      <c r="I63" s="160"/>
      <c r="J63" s="160"/>
      <c r="K63" s="160">
        <f>'将来負担比率（分子）の構造'!L$44</f>
        <v>333</v>
      </c>
      <c r="L63" s="160"/>
      <c r="M63" s="160"/>
      <c r="N63" s="160">
        <f>'将来負担比率（分子）の構造'!M$44</f>
        <v>353</v>
      </c>
      <c r="O63" s="160"/>
      <c r="P63" s="160"/>
    </row>
    <row r="64" spans="1:16">
      <c r="A64" s="160" t="s">
        <v>26</v>
      </c>
      <c r="B64" s="160">
        <f>'将来負担比率（分子）の構造'!I$43</f>
        <v>4601</v>
      </c>
      <c r="C64" s="160"/>
      <c r="D64" s="160"/>
      <c r="E64" s="160">
        <f>'将来負担比率（分子）の構造'!J$43</f>
        <v>3896</v>
      </c>
      <c r="F64" s="160"/>
      <c r="G64" s="160"/>
      <c r="H64" s="160">
        <f>'将来負担比率（分子）の構造'!K$43</f>
        <v>3593</v>
      </c>
      <c r="I64" s="160"/>
      <c r="J64" s="160"/>
      <c r="K64" s="160">
        <f>'将来負担比率（分子）の構造'!L$43</f>
        <v>3307</v>
      </c>
      <c r="L64" s="160"/>
      <c r="M64" s="160"/>
      <c r="N64" s="160">
        <f>'将来負担比率（分子）の構造'!M$43</f>
        <v>2750</v>
      </c>
      <c r="O64" s="160"/>
      <c r="P64" s="160"/>
    </row>
    <row r="65" spans="1:16">
      <c r="A65" s="160" t="s">
        <v>25</v>
      </c>
      <c r="B65" s="160">
        <f>'将来負担比率（分子）の構造'!I$42</f>
        <v>12</v>
      </c>
      <c r="C65" s="160"/>
      <c r="D65" s="160"/>
      <c r="E65" s="160">
        <f>'将来負担比率（分子）の構造'!J$42</f>
        <v>8</v>
      </c>
      <c r="F65" s="160"/>
      <c r="G65" s="160"/>
      <c r="H65" s="160">
        <f>'将来負担比率（分子）の構造'!K$42</f>
        <v>5</v>
      </c>
      <c r="I65" s="160"/>
      <c r="J65" s="160"/>
      <c r="K65" s="160">
        <f>'将来負担比率（分子）の構造'!L$42</f>
        <v>2</v>
      </c>
      <c r="L65" s="160"/>
      <c r="M65" s="160"/>
      <c r="N65" s="160" t="str">
        <f>'将来負担比率（分子）の構造'!M$42</f>
        <v>-</v>
      </c>
      <c r="O65" s="160"/>
      <c r="P65" s="160"/>
    </row>
    <row r="66" spans="1:16">
      <c r="A66" s="160" t="s">
        <v>24</v>
      </c>
      <c r="B66" s="160">
        <f>'将来負担比率（分子）の構造'!I$41</f>
        <v>3735</v>
      </c>
      <c r="C66" s="160"/>
      <c r="D66" s="160"/>
      <c r="E66" s="160">
        <f>'将来負担比率（分子）の構造'!J$41</f>
        <v>3468</v>
      </c>
      <c r="F66" s="160"/>
      <c r="G66" s="160"/>
      <c r="H66" s="160">
        <f>'将来負担比率（分子）の構造'!K$41</f>
        <v>4458</v>
      </c>
      <c r="I66" s="160"/>
      <c r="J66" s="160"/>
      <c r="K66" s="160">
        <f>'将来負担比率（分子）の構造'!L$41</f>
        <v>4476</v>
      </c>
      <c r="L66" s="160"/>
      <c r="M66" s="160"/>
      <c r="N66" s="160">
        <f>'将来負担比率（分子）の構造'!M$41</f>
        <v>3818</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3286</v>
      </c>
      <c r="C72" s="164">
        <f>基金残高に係る経年分析!G55</f>
        <v>3552</v>
      </c>
      <c r="D72" s="164">
        <f>基金残高に係る経年分析!H55</f>
        <v>3931</v>
      </c>
    </row>
    <row r="73" spans="1:16">
      <c r="A73" s="163" t="s">
        <v>71</v>
      </c>
      <c r="B73" s="164">
        <f>基金残高に係る経年分析!F56</f>
        <v>86</v>
      </c>
      <c r="C73" s="164">
        <f>基金残高に係る経年分析!G56</f>
        <v>88</v>
      </c>
      <c r="D73" s="164">
        <f>基金残高に係る経年分析!H56</f>
        <v>90</v>
      </c>
    </row>
    <row r="74" spans="1:16">
      <c r="A74" s="163" t="s">
        <v>72</v>
      </c>
      <c r="B74" s="164">
        <f>基金残高に係る経年分析!F57</f>
        <v>1661</v>
      </c>
      <c r="C74" s="164">
        <f>基金残高に係る経年分析!G57</f>
        <v>2111</v>
      </c>
      <c r="D74" s="164">
        <f>基金残高に係る経年分析!H57</f>
        <v>2517</v>
      </c>
    </row>
  </sheetData>
  <sheetProtection algorithmName="SHA-512" hashValue="1dz55YqCs4dvG0yqXQOe3V0QHEmsLt7B/6uOWx2Shrem01ns6pgSwq80ajsGIt4keoLaYbb+PSV4hl77eE/3aw==" saltValue="1/Gb39QPy7do9nudfUWL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222</v>
      </c>
      <c r="C5" s="608"/>
      <c r="D5" s="608"/>
      <c r="E5" s="608"/>
      <c r="F5" s="608"/>
      <c r="G5" s="608"/>
      <c r="H5" s="608"/>
      <c r="I5" s="608"/>
      <c r="J5" s="608"/>
      <c r="K5" s="608"/>
      <c r="L5" s="608"/>
      <c r="M5" s="608"/>
      <c r="N5" s="608"/>
      <c r="O5" s="608"/>
      <c r="P5" s="608"/>
      <c r="Q5" s="609"/>
      <c r="R5" s="610">
        <v>9179098</v>
      </c>
      <c r="S5" s="611"/>
      <c r="T5" s="611"/>
      <c r="U5" s="611"/>
      <c r="V5" s="611"/>
      <c r="W5" s="611"/>
      <c r="X5" s="611"/>
      <c r="Y5" s="612"/>
      <c r="Z5" s="613">
        <v>63.4</v>
      </c>
      <c r="AA5" s="613"/>
      <c r="AB5" s="613"/>
      <c r="AC5" s="613"/>
      <c r="AD5" s="614">
        <v>8330525</v>
      </c>
      <c r="AE5" s="614"/>
      <c r="AF5" s="614"/>
      <c r="AG5" s="614"/>
      <c r="AH5" s="614"/>
      <c r="AI5" s="614"/>
      <c r="AJ5" s="614"/>
      <c r="AK5" s="614"/>
      <c r="AL5" s="615">
        <v>91.5</v>
      </c>
      <c r="AM5" s="616"/>
      <c r="AN5" s="616"/>
      <c r="AO5" s="617"/>
      <c r="AP5" s="607" t="s">
        <v>223</v>
      </c>
      <c r="AQ5" s="608"/>
      <c r="AR5" s="608"/>
      <c r="AS5" s="608"/>
      <c r="AT5" s="608"/>
      <c r="AU5" s="608"/>
      <c r="AV5" s="608"/>
      <c r="AW5" s="608"/>
      <c r="AX5" s="608"/>
      <c r="AY5" s="608"/>
      <c r="AZ5" s="608"/>
      <c r="BA5" s="608"/>
      <c r="BB5" s="608"/>
      <c r="BC5" s="608"/>
      <c r="BD5" s="608"/>
      <c r="BE5" s="608"/>
      <c r="BF5" s="609"/>
      <c r="BG5" s="621">
        <v>8268090</v>
      </c>
      <c r="BH5" s="622"/>
      <c r="BI5" s="622"/>
      <c r="BJ5" s="622"/>
      <c r="BK5" s="622"/>
      <c r="BL5" s="622"/>
      <c r="BM5" s="622"/>
      <c r="BN5" s="623"/>
      <c r="BO5" s="624">
        <v>90.1</v>
      </c>
      <c r="BP5" s="624"/>
      <c r="BQ5" s="624"/>
      <c r="BR5" s="624"/>
      <c r="BS5" s="625" t="s">
        <v>138</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c r="B6" s="618" t="s">
        <v>227</v>
      </c>
      <c r="C6" s="619"/>
      <c r="D6" s="619"/>
      <c r="E6" s="619"/>
      <c r="F6" s="619"/>
      <c r="G6" s="619"/>
      <c r="H6" s="619"/>
      <c r="I6" s="619"/>
      <c r="J6" s="619"/>
      <c r="K6" s="619"/>
      <c r="L6" s="619"/>
      <c r="M6" s="619"/>
      <c r="N6" s="619"/>
      <c r="O6" s="619"/>
      <c r="P6" s="619"/>
      <c r="Q6" s="620"/>
      <c r="R6" s="621">
        <v>102829</v>
      </c>
      <c r="S6" s="622"/>
      <c r="T6" s="622"/>
      <c r="U6" s="622"/>
      <c r="V6" s="622"/>
      <c r="W6" s="622"/>
      <c r="X6" s="622"/>
      <c r="Y6" s="623"/>
      <c r="Z6" s="624">
        <v>0.7</v>
      </c>
      <c r="AA6" s="624"/>
      <c r="AB6" s="624"/>
      <c r="AC6" s="624"/>
      <c r="AD6" s="625">
        <v>102829</v>
      </c>
      <c r="AE6" s="625"/>
      <c r="AF6" s="625"/>
      <c r="AG6" s="625"/>
      <c r="AH6" s="625"/>
      <c r="AI6" s="625"/>
      <c r="AJ6" s="625"/>
      <c r="AK6" s="625"/>
      <c r="AL6" s="626">
        <v>1.1000000000000001</v>
      </c>
      <c r="AM6" s="627"/>
      <c r="AN6" s="627"/>
      <c r="AO6" s="628"/>
      <c r="AP6" s="618" t="s">
        <v>228</v>
      </c>
      <c r="AQ6" s="619"/>
      <c r="AR6" s="619"/>
      <c r="AS6" s="619"/>
      <c r="AT6" s="619"/>
      <c r="AU6" s="619"/>
      <c r="AV6" s="619"/>
      <c r="AW6" s="619"/>
      <c r="AX6" s="619"/>
      <c r="AY6" s="619"/>
      <c r="AZ6" s="619"/>
      <c r="BA6" s="619"/>
      <c r="BB6" s="619"/>
      <c r="BC6" s="619"/>
      <c r="BD6" s="619"/>
      <c r="BE6" s="619"/>
      <c r="BF6" s="620"/>
      <c r="BG6" s="621">
        <v>8268090</v>
      </c>
      <c r="BH6" s="622"/>
      <c r="BI6" s="622"/>
      <c r="BJ6" s="622"/>
      <c r="BK6" s="622"/>
      <c r="BL6" s="622"/>
      <c r="BM6" s="622"/>
      <c r="BN6" s="623"/>
      <c r="BO6" s="624">
        <v>90.1</v>
      </c>
      <c r="BP6" s="624"/>
      <c r="BQ6" s="624"/>
      <c r="BR6" s="624"/>
      <c r="BS6" s="625" t="s">
        <v>138</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148686</v>
      </c>
      <c r="CS6" s="622"/>
      <c r="CT6" s="622"/>
      <c r="CU6" s="622"/>
      <c r="CV6" s="622"/>
      <c r="CW6" s="622"/>
      <c r="CX6" s="622"/>
      <c r="CY6" s="623"/>
      <c r="CZ6" s="615">
        <v>1.1000000000000001</v>
      </c>
      <c r="DA6" s="616"/>
      <c r="DB6" s="616"/>
      <c r="DC6" s="635"/>
      <c r="DD6" s="630" t="s">
        <v>138</v>
      </c>
      <c r="DE6" s="622"/>
      <c r="DF6" s="622"/>
      <c r="DG6" s="622"/>
      <c r="DH6" s="622"/>
      <c r="DI6" s="622"/>
      <c r="DJ6" s="622"/>
      <c r="DK6" s="622"/>
      <c r="DL6" s="622"/>
      <c r="DM6" s="622"/>
      <c r="DN6" s="622"/>
      <c r="DO6" s="622"/>
      <c r="DP6" s="623"/>
      <c r="DQ6" s="630">
        <v>148686</v>
      </c>
      <c r="DR6" s="622"/>
      <c r="DS6" s="622"/>
      <c r="DT6" s="622"/>
      <c r="DU6" s="622"/>
      <c r="DV6" s="622"/>
      <c r="DW6" s="622"/>
      <c r="DX6" s="622"/>
      <c r="DY6" s="622"/>
      <c r="DZ6" s="622"/>
      <c r="EA6" s="622"/>
      <c r="EB6" s="622"/>
      <c r="EC6" s="631"/>
    </row>
    <row r="7" spans="2:143" ht="11.25" customHeight="1">
      <c r="B7" s="618" t="s">
        <v>230</v>
      </c>
      <c r="C7" s="619"/>
      <c r="D7" s="619"/>
      <c r="E7" s="619"/>
      <c r="F7" s="619"/>
      <c r="G7" s="619"/>
      <c r="H7" s="619"/>
      <c r="I7" s="619"/>
      <c r="J7" s="619"/>
      <c r="K7" s="619"/>
      <c r="L7" s="619"/>
      <c r="M7" s="619"/>
      <c r="N7" s="619"/>
      <c r="O7" s="619"/>
      <c r="P7" s="619"/>
      <c r="Q7" s="620"/>
      <c r="R7" s="621">
        <v>6428</v>
      </c>
      <c r="S7" s="622"/>
      <c r="T7" s="622"/>
      <c r="U7" s="622"/>
      <c r="V7" s="622"/>
      <c r="W7" s="622"/>
      <c r="X7" s="622"/>
      <c r="Y7" s="623"/>
      <c r="Z7" s="624">
        <v>0</v>
      </c>
      <c r="AA7" s="624"/>
      <c r="AB7" s="624"/>
      <c r="AC7" s="624"/>
      <c r="AD7" s="625">
        <v>6428</v>
      </c>
      <c r="AE7" s="625"/>
      <c r="AF7" s="625"/>
      <c r="AG7" s="625"/>
      <c r="AH7" s="625"/>
      <c r="AI7" s="625"/>
      <c r="AJ7" s="625"/>
      <c r="AK7" s="625"/>
      <c r="AL7" s="626">
        <v>0.1</v>
      </c>
      <c r="AM7" s="627"/>
      <c r="AN7" s="627"/>
      <c r="AO7" s="628"/>
      <c r="AP7" s="618" t="s">
        <v>231</v>
      </c>
      <c r="AQ7" s="619"/>
      <c r="AR7" s="619"/>
      <c r="AS7" s="619"/>
      <c r="AT7" s="619"/>
      <c r="AU7" s="619"/>
      <c r="AV7" s="619"/>
      <c r="AW7" s="619"/>
      <c r="AX7" s="619"/>
      <c r="AY7" s="619"/>
      <c r="AZ7" s="619"/>
      <c r="BA7" s="619"/>
      <c r="BB7" s="619"/>
      <c r="BC7" s="619"/>
      <c r="BD7" s="619"/>
      <c r="BE7" s="619"/>
      <c r="BF7" s="620"/>
      <c r="BG7" s="621">
        <v>1847176</v>
      </c>
      <c r="BH7" s="622"/>
      <c r="BI7" s="622"/>
      <c r="BJ7" s="622"/>
      <c r="BK7" s="622"/>
      <c r="BL7" s="622"/>
      <c r="BM7" s="622"/>
      <c r="BN7" s="623"/>
      <c r="BO7" s="624">
        <v>20.100000000000001</v>
      </c>
      <c r="BP7" s="624"/>
      <c r="BQ7" s="624"/>
      <c r="BR7" s="624"/>
      <c r="BS7" s="625" t="s">
        <v>232</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3393749</v>
      </c>
      <c r="CS7" s="622"/>
      <c r="CT7" s="622"/>
      <c r="CU7" s="622"/>
      <c r="CV7" s="622"/>
      <c r="CW7" s="622"/>
      <c r="CX7" s="622"/>
      <c r="CY7" s="623"/>
      <c r="CZ7" s="624">
        <v>25</v>
      </c>
      <c r="DA7" s="624"/>
      <c r="DB7" s="624"/>
      <c r="DC7" s="624"/>
      <c r="DD7" s="630">
        <v>70632</v>
      </c>
      <c r="DE7" s="622"/>
      <c r="DF7" s="622"/>
      <c r="DG7" s="622"/>
      <c r="DH7" s="622"/>
      <c r="DI7" s="622"/>
      <c r="DJ7" s="622"/>
      <c r="DK7" s="622"/>
      <c r="DL7" s="622"/>
      <c r="DM7" s="622"/>
      <c r="DN7" s="622"/>
      <c r="DO7" s="622"/>
      <c r="DP7" s="623"/>
      <c r="DQ7" s="630">
        <v>2874252</v>
      </c>
      <c r="DR7" s="622"/>
      <c r="DS7" s="622"/>
      <c r="DT7" s="622"/>
      <c r="DU7" s="622"/>
      <c r="DV7" s="622"/>
      <c r="DW7" s="622"/>
      <c r="DX7" s="622"/>
      <c r="DY7" s="622"/>
      <c r="DZ7" s="622"/>
      <c r="EA7" s="622"/>
      <c r="EB7" s="622"/>
      <c r="EC7" s="631"/>
    </row>
    <row r="8" spans="2:143" ht="11.25" customHeight="1">
      <c r="B8" s="618" t="s">
        <v>234</v>
      </c>
      <c r="C8" s="619"/>
      <c r="D8" s="619"/>
      <c r="E8" s="619"/>
      <c r="F8" s="619"/>
      <c r="G8" s="619"/>
      <c r="H8" s="619"/>
      <c r="I8" s="619"/>
      <c r="J8" s="619"/>
      <c r="K8" s="619"/>
      <c r="L8" s="619"/>
      <c r="M8" s="619"/>
      <c r="N8" s="619"/>
      <c r="O8" s="619"/>
      <c r="P8" s="619"/>
      <c r="Q8" s="620"/>
      <c r="R8" s="621">
        <v>15429</v>
      </c>
      <c r="S8" s="622"/>
      <c r="T8" s="622"/>
      <c r="U8" s="622"/>
      <c r="V8" s="622"/>
      <c r="W8" s="622"/>
      <c r="X8" s="622"/>
      <c r="Y8" s="623"/>
      <c r="Z8" s="624">
        <v>0.1</v>
      </c>
      <c r="AA8" s="624"/>
      <c r="AB8" s="624"/>
      <c r="AC8" s="624"/>
      <c r="AD8" s="625">
        <v>15429</v>
      </c>
      <c r="AE8" s="625"/>
      <c r="AF8" s="625"/>
      <c r="AG8" s="625"/>
      <c r="AH8" s="625"/>
      <c r="AI8" s="625"/>
      <c r="AJ8" s="625"/>
      <c r="AK8" s="625"/>
      <c r="AL8" s="626">
        <v>0.2</v>
      </c>
      <c r="AM8" s="627"/>
      <c r="AN8" s="627"/>
      <c r="AO8" s="628"/>
      <c r="AP8" s="618" t="s">
        <v>235</v>
      </c>
      <c r="AQ8" s="619"/>
      <c r="AR8" s="619"/>
      <c r="AS8" s="619"/>
      <c r="AT8" s="619"/>
      <c r="AU8" s="619"/>
      <c r="AV8" s="619"/>
      <c r="AW8" s="619"/>
      <c r="AX8" s="619"/>
      <c r="AY8" s="619"/>
      <c r="AZ8" s="619"/>
      <c r="BA8" s="619"/>
      <c r="BB8" s="619"/>
      <c r="BC8" s="619"/>
      <c r="BD8" s="619"/>
      <c r="BE8" s="619"/>
      <c r="BF8" s="620"/>
      <c r="BG8" s="621">
        <v>74149</v>
      </c>
      <c r="BH8" s="622"/>
      <c r="BI8" s="622"/>
      <c r="BJ8" s="622"/>
      <c r="BK8" s="622"/>
      <c r="BL8" s="622"/>
      <c r="BM8" s="622"/>
      <c r="BN8" s="623"/>
      <c r="BO8" s="624">
        <v>0.8</v>
      </c>
      <c r="BP8" s="624"/>
      <c r="BQ8" s="624"/>
      <c r="BR8" s="624"/>
      <c r="BS8" s="630" t="s">
        <v>138</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2542044</v>
      </c>
      <c r="CS8" s="622"/>
      <c r="CT8" s="622"/>
      <c r="CU8" s="622"/>
      <c r="CV8" s="622"/>
      <c r="CW8" s="622"/>
      <c r="CX8" s="622"/>
      <c r="CY8" s="623"/>
      <c r="CZ8" s="624">
        <v>18.7</v>
      </c>
      <c r="DA8" s="624"/>
      <c r="DB8" s="624"/>
      <c r="DC8" s="624"/>
      <c r="DD8" s="630">
        <v>60079</v>
      </c>
      <c r="DE8" s="622"/>
      <c r="DF8" s="622"/>
      <c r="DG8" s="622"/>
      <c r="DH8" s="622"/>
      <c r="DI8" s="622"/>
      <c r="DJ8" s="622"/>
      <c r="DK8" s="622"/>
      <c r="DL8" s="622"/>
      <c r="DM8" s="622"/>
      <c r="DN8" s="622"/>
      <c r="DO8" s="622"/>
      <c r="DP8" s="623"/>
      <c r="DQ8" s="630">
        <v>1690329</v>
      </c>
      <c r="DR8" s="622"/>
      <c r="DS8" s="622"/>
      <c r="DT8" s="622"/>
      <c r="DU8" s="622"/>
      <c r="DV8" s="622"/>
      <c r="DW8" s="622"/>
      <c r="DX8" s="622"/>
      <c r="DY8" s="622"/>
      <c r="DZ8" s="622"/>
      <c r="EA8" s="622"/>
      <c r="EB8" s="622"/>
      <c r="EC8" s="631"/>
    </row>
    <row r="9" spans="2:143" ht="11.25" customHeight="1">
      <c r="B9" s="618" t="s">
        <v>237</v>
      </c>
      <c r="C9" s="619"/>
      <c r="D9" s="619"/>
      <c r="E9" s="619"/>
      <c r="F9" s="619"/>
      <c r="G9" s="619"/>
      <c r="H9" s="619"/>
      <c r="I9" s="619"/>
      <c r="J9" s="619"/>
      <c r="K9" s="619"/>
      <c r="L9" s="619"/>
      <c r="M9" s="619"/>
      <c r="N9" s="619"/>
      <c r="O9" s="619"/>
      <c r="P9" s="619"/>
      <c r="Q9" s="620"/>
      <c r="R9" s="621">
        <v>16942</v>
      </c>
      <c r="S9" s="622"/>
      <c r="T9" s="622"/>
      <c r="U9" s="622"/>
      <c r="V9" s="622"/>
      <c r="W9" s="622"/>
      <c r="X9" s="622"/>
      <c r="Y9" s="623"/>
      <c r="Z9" s="624">
        <v>0.1</v>
      </c>
      <c r="AA9" s="624"/>
      <c r="AB9" s="624"/>
      <c r="AC9" s="624"/>
      <c r="AD9" s="625">
        <v>16942</v>
      </c>
      <c r="AE9" s="625"/>
      <c r="AF9" s="625"/>
      <c r="AG9" s="625"/>
      <c r="AH9" s="625"/>
      <c r="AI9" s="625"/>
      <c r="AJ9" s="625"/>
      <c r="AK9" s="625"/>
      <c r="AL9" s="626">
        <v>0.2</v>
      </c>
      <c r="AM9" s="627"/>
      <c r="AN9" s="627"/>
      <c r="AO9" s="628"/>
      <c r="AP9" s="618" t="s">
        <v>238</v>
      </c>
      <c r="AQ9" s="619"/>
      <c r="AR9" s="619"/>
      <c r="AS9" s="619"/>
      <c r="AT9" s="619"/>
      <c r="AU9" s="619"/>
      <c r="AV9" s="619"/>
      <c r="AW9" s="619"/>
      <c r="AX9" s="619"/>
      <c r="AY9" s="619"/>
      <c r="AZ9" s="619"/>
      <c r="BA9" s="619"/>
      <c r="BB9" s="619"/>
      <c r="BC9" s="619"/>
      <c r="BD9" s="619"/>
      <c r="BE9" s="619"/>
      <c r="BF9" s="620"/>
      <c r="BG9" s="621">
        <v>1351811</v>
      </c>
      <c r="BH9" s="622"/>
      <c r="BI9" s="622"/>
      <c r="BJ9" s="622"/>
      <c r="BK9" s="622"/>
      <c r="BL9" s="622"/>
      <c r="BM9" s="622"/>
      <c r="BN9" s="623"/>
      <c r="BO9" s="624">
        <v>14.7</v>
      </c>
      <c r="BP9" s="624"/>
      <c r="BQ9" s="624"/>
      <c r="BR9" s="624"/>
      <c r="BS9" s="630" t="s">
        <v>139</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1761405</v>
      </c>
      <c r="CS9" s="622"/>
      <c r="CT9" s="622"/>
      <c r="CU9" s="622"/>
      <c r="CV9" s="622"/>
      <c r="CW9" s="622"/>
      <c r="CX9" s="622"/>
      <c r="CY9" s="623"/>
      <c r="CZ9" s="624">
        <v>13</v>
      </c>
      <c r="DA9" s="624"/>
      <c r="DB9" s="624"/>
      <c r="DC9" s="624"/>
      <c r="DD9" s="630">
        <v>117363</v>
      </c>
      <c r="DE9" s="622"/>
      <c r="DF9" s="622"/>
      <c r="DG9" s="622"/>
      <c r="DH9" s="622"/>
      <c r="DI9" s="622"/>
      <c r="DJ9" s="622"/>
      <c r="DK9" s="622"/>
      <c r="DL9" s="622"/>
      <c r="DM9" s="622"/>
      <c r="DN9" s="622"/>
      <c r="DO9" s="622"/>
      <c r="DP9" s="623"/>
      <c r="DQ9" s="630">
        <v>1581846</v>
      </c>
      <c r="DR9" s="622"/>
      <c r="DS9" s="622"/>
      <c r="DT9" s="622"/>
      <c r="DU9" s="622"/>
      <c r="DV9" s="622"/>
      <c r="DW9" s="622"/>
      <c r="DX9" s="622"/>
      <c r="DY9" s="622"/>
      <c r="DZ9" s="622"/>
      <c r="EA9" s="622"/>
      <c r="EB9" s="622"/>
      <c r="EC9" s="631"/>
    </row>
    <row r="10" spans="2:143" ht="11.25" customHeight="1">
      <c r="B10" s="618" t="s">
        <v>240</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24" t="s">
        <v>138</v>
      </c>
      <c r="AA10" s="624"/>
      <c r="AB10" s="624"/>
      <c r="AC10" s="624"/>
      <c r="AD10" s="625" t="s">
        <v>138</v>
      </c>
      <c r="AE10" s="625"/>
      <c r="AF10" s="625"/>
      <c r="AG10" s="625"/>
      <c r="AH10" s="625"/>
      <c r="AI10" s="625"/>
      <c r="AJ10" s="625"/>
      <c r="AK10" s="625"/>
      <c r="AL10" s="626" t="s">
        <v>138</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247323</v>
      </c>
      <c r="BH10" s="622"/>
      <c r="BI10" s="622"/>
      <c r="BJ10" s="622"/>
      <c r="BK10" s="622"/>
      <c r="BL10" s="622"/>
      <c r="BM10" s="622"/>
      <c r="BN10" s="623"/>
      <c r="BO10" s="624">
        <v>2.7</v>
      </c>
      <c r="BP10" s="624"/>
      <c r="BQ10" s="624"/>
      <c r="BR10" s="624"/>
      <c r="BS10" s="630" t="s">
        <v>232</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758</v>
      </c>
      <c r="CS10" s="622"/>
      <c r="CT10" s="622"/>
      <c r="CU10" s="622"/>
      <c r="CV10" s="622"/>
      <c r="CW10" s="622"/>
      <c r="CX10" s="622"/>
      <c r="CY10" s="623"/>
      <c r="CZ10" s="624">
        <v>0</v>
      </c>
      <c r="DA10" s="624"/>
      <c r="DB10" s="624"/>
      <c r="DC10" s="624"/>
      <c r="DD10" s="630" t="s">
        <v>138</v>
      </c>
      <c r="DE10" s="622"/>
      <c r="DF10" s="622"/>
      <c r="DG10" s="622"/>
      <c r="DH10" s="622"/>
      <c r="DI10" s="622"/>
      <c r="DJ10" s="622"/>
      <c r="DK10" s="622"/>
      <c r="DL10" s="622"/>
      <c r="DM10" s="622"/>
      <c r="DN10" s="622"/>
      <c r="DO10" s="622"/>
      <c r="DP10" s="623"/>
      <c r="DQ10" s="630">
        <v>758</v>
      </c>
      <c r="DR10" s="622"/>
      <c r="DS10" s="622"/>
      <c r="DT10" s="622"/>
      <c r="DU10" s="622"/>
      <c r="DV10" s="622"/>
      <c r="DW10" s="622"/>
      <c r="DX10" s="622"/>
      <c r="DY10" s="622"/>
      <c r="DZ10" s="622"/>
      <c r="EA10" s="622"/>
      <c r="EB10" s="622"/>
      <c r="EC10" s="631"/>
    </row>
    <row r="11" spans="2:143" ht="11.25" customHeight="1">
      <c r="B11" s="618" t="s">
        <v>243</v>
      </c>
      <c r="C11" s="619"/>
      <c r="D11" s="619"/>
      <c r="E11" s="619"/>
      <c r="F11" s="619"/>
      <c r="G11" s="619"/>
      <c r="H11" s="619"/>
      <c r="I11" s="619"/>
      <c r="J11" s="619"/>
      <c r="K11" s="619"/>
      <c r="L11" s="619"/>
      <c r="M11" s="619"/>
      <c r="N11" s="619"/>
      <c r="O11" s="619"/>
      <c r="P11" s="619"/>
      <c r="Q11" s="620"/>
      <c r="R11" s="621" t="s">
        <v>138</v>
      </c>
      <c r="S11" s="622"/>
      <c r="T11" s="622"/>
      <c r="U11" s="622"/>
      <c r="V11" s="622"/>
      <c r="W11" s="622"/>
      <c r="X11" s="622"/>
      <c r="Y11" s="623"/>
      <c r="Z11" s="624" t="s">
        <v>138</v>
      </c>
      <c r="AA11" s="624"/>
      <c r="AB11" s="624"/>
      <c r="AC11" s="624"/>
      <c r="AD11" s="625" t="s">
        <v>232</v>
      </c>
      <c r="AE11" s="625"/>
      <c r="AF11" s="625"/>
      <c r="AG11" s="625"/>
      <c r="AH11" s="625"/>
      <c r="AI11" s="625"/>
      <c r="AJ11" s="625"/>
      <c r="AK11" s="625"/>
      <c r="AL11" s="626" t="s">
        <v>139</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173893</v>
      </c>
      <c r="BH11" s="622"/>
      <c r="BI11" s="622"/>
      <c r="BJ11" s="622"/>
      <c r="BK11" s="622"/>
      <c r="BL11" s="622"/>
      <c r="BM11" s="622"/>
      <c r="BN11" s="623"/>
      <c r="BO11" s="624">
        <v>1.9</v>
      </c>
      <c r="BP11" s="624"/>
      <c r="BQ11" s="624"/>
      <c r="BR11" s="624"/>
      <c r="BS11" s="630" t="s">
        <v>232</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309999</v>
      </c>
      <c r="CS11" s="622"/>
      <c r="CT11" s="622"/>
      <c r="CU11" s="622"/>
      <c r="CV11" s="622"/>
      <c r="CW11" s="622"/>
      <c r="CX11" s="622"/>
      <c r="CY11" s="623"/>
      <c r="CZ11" s="624">
        <v>2.2999999999999998</v>
      </c>
      <c r="DA11" s="624"/>
      <c r="DB11" s="624"/>
      <c r="DC11" s="624"/>
      <c r="DD11" s="630">
        <v>28512</v>
      </c>
      <c r="DE11" s="622"/>
      <c r="DF11" s="622"/>
      <c r="DG11" s="622"/>
      <c r="DH11" s="622"/>
      <c r="DI11" s="622"/>
      <c r="DJ11" s="622"/>
      <c r="DK11" s="622"/>
      <c r="DL11" s="622"/>
      <c r="DM11" s="622"/>
      <c r="DN11" s="622"/>
      <c r="DO11" s="622"/>
      <c r="DP11" s="623"/>
      <c r="DQ11" s="630">
        <v>270108</v>
      </c>
      <c r="DR11" s="622"/>
      <c r="DS11" s="622"/>
      <c r="DT11" s="622"/>
      <c r="DU11" s="622"/>
      <c r="DV11" s="622"/>
      <c r="DW11" s="622"/>
      <c r="DX11" s="622"/>
      <c r="DY11" s="622"/>
      <c r="DZ11" s="622"/>
      <c r="EA11" s="622"/>
      <c r="EB11" s="622"/>
      <c r="EC11" s="631"/>
    </row>
    <row r="12" spans="2:143" ht="11.25" customHeight="1">
      <c r="B12" s="618" t="s">
        <v>246</v>
      </c>
      <c r="C12" s="619"/>
      <c r="D12" s="619"/>
      <c r="E12" s="619"/>
      <c r="F12" s="619"/>
      <c r="G12" s="619"/>
      <c r="H12" s="619"/>
      <c r="I12" s="619"/>
      <c r="J12" s="619"/>
      <c r="K12" s="619"/>
      <c r="L12" s="619"/>
      <c r="M12" s="619"/>
      <c r="N12" s="619"/>
      <c r="O12" s="619"/>
      <c r="P12" s="619"/>
      <c r="Q12" s="620"/>
      <c r="R12" s="621">
        <v>407244</v>
      </c>
      <c r="S12" s="622"/>
      <c r="T12" s="622"/>
      <c r="U12" s="622"/>
      <c r="V12" s="622"/>
      <c r="W12" s="622"/>
      <c r="X12" s="622"/>
      <c r="Y12" s="623"/>
      <c r="Z12" s="624">
        <v>2.8</v>
      </c>
      <c r="AA12" s="624"/>
      <c r="AB12" s="624"/>
      <c r="AC12" s="624"/>
      <c r="AD12" s="625">
        <v>407244</v>
      </c>
      <c r="AE12" s="625"/>
      <c r="AF12" s="625"/>
      <c r="AG12" s="625"/>
      <c r="AH12" s="625"/>
      <c r="AI12" s="625"/>
      <c r="AJ12" s="625"/>
      <c r="AK12" s="625"/>
      <c r="AL12" s="626">
        <v>4.5</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6212002</v>
      </c>
      <c r="BH12" s="622"/>
      <c r="BI12" s="622"/>
      <c r="BJ12" s="622"/>
      <c r="BK12" s="622"/>
      <c r="BL12" s="622"/>
      <c r="BM12" s="622"/>
      <c r="BN12" s="623"/>
      <c r="BO12" s="624">
        <v>67.7</v>
      </c>
      <c r="BP12" s="624"/>
      <c r="BQ12" s="624"/>
      <c r="BR12" s="624"/>
      <c r="BS12" s="630" t="s">
        <v>138</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610260</v>
      </c>
      <c r="CS12" s="622"/>
      <c r="CT12" s="622"/>
      <c r="CU12" s="622"/>
      <c r="CV12" s="622"/>
      <c r="CW12" s="622"/>
      <c r="CX12" s="622"/>
      <c r="CY12" s="623"/>
      <c r="CZ12" s="624">
        <v>4.5</v>
      </c>
      <c r="DA12" s="624"/>
      <c r="DB12" s="624"/>
      <c r="DC12" s="624"/>
      <c r="DD12" s="630">
        <v>218711</v>
      </c>
      <c r="DE12" s="622"/>
      <c r="DF12" s="622"/>
      <c r="DG12" s="622"/>
      <c r="DH12" s="622"/>
      <c r="DI12" s="622"/>
      <c r="DJ12" s="622"/>
      <c r="DK12" s="622"/>
      <c r="DL12" s="622"/>
      <c r="DM12" s="622"/>
      <c r="DN12" s="622"/>
      <c r="DO12" s="622"/>
      <c r="DP12" s="623"/>
      <c r="DQ12" s="630">
        <v>506503</v>
      </c>
      <c r="DR12" s="622"/>
      <c r="DS12" s="622"/>
      <c r="DT12" s="622"/>
      <c r="DU12" s="622"/>
      <c r="DV12" s="622"/>
      <c r="DW12" s="622"/>
      <c r="DX12" s="622"/>
      <c r="DY12" s="622"/>
      <c r="DZ12" s="622"/>
      <c r="EA12" s="622"/>
      <c r="EB12" s="622"/>
      <c r="EC12" s="631"/>
    </row>
    <row r="13" spans="2:143" ht="11.25" customHeight="1">
      <c r="B13" s="618" t="s">
        <v>249</v>
      </c>
      <c r="C13" s="619"/>
      <c r="D13" s="619"/>
      <c r="E13" s="619"/>
      <c r="F13" s="619"/>
      <c r="G13" s="619"/>
      <c r="H13" s="619"/>
      <c r="I13" s="619"/>
      <c r="J13" s="619"/>
      <c r="K13" s="619"/>
      <c r="L13" s="619"/>
      <c r="M13" s="619"/>
      <c r="N13" s="619"/>
      <c r="O13" s="619"/>
      <c r="P13" s="619"/>
      <c r="Q13" s="620"/>
      <c r="R13" s="621">
        <v>101601</v>
      </c>
      <c r="S13" s="622"/>
      <c r="T13" s="622"/>
      <c r="U13" s="622"/>
      <c r="V13" s="622"/>
      <c r="W13" s="622"/>
      <c r="X13" s="622"/>
      <c r="Y13" s="623"/>
      <c r="Z13" s="624">
        <v>0.7</v>
      </c>
      <c r="AA13" s="624"/>
      <c r="AB13" s="624"/>
      <c r="AC13" s="624"/>
      <c r="AD13" s="625">
        <v>101601</v>
      </c>
      <c r="AE13" s="625"/>
      <c r="AF13" s="625"/>
      <c r="AG13" s="625"/>
      <c r="AH13" s="625"/>
      <c r="AI13" s="625"/>
      <c r="AJ13" s="625"/>
      <c r="AK13" s="625"/>
      <c r="AL13" s="626">
        <v>1.1000000000000001</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6196664</v>
      </c>
      <c r="BH13" s="622"/>
      <c r="BI13" s="622"/>
      <c r="BJ13" s="622"/>
      <c r="BK13" s="622"/>
      <c r="BL13" s="622"/>
      <c r="BM13" s="622"/>
      <c r="BN13" s="623"/>
      <c r="BO13" s="624">
        <v>67.5</v>
      </c>
      <c r="BP13" s="624"/>
      <c r="BQ13" s="624"/>
      <c r="BR13" s="624"/>
      <c r="BS13" s="630" t="s">
        <v>251</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2334175</v>
      </c>
      <c r="CS13" s="622"/>
      <c r="CT13" s="622"/>
      <c r="CU13" s="622"/>
      <c r="CV13" s="622"/>
      <c r="CW13" s="622"/>
      <c r="CX13" s="622"/>
      <c r="CY13" s="623"/>
      <c r="CZ13" s="624">
        <v>17.2</v>
      </c>
      <c r="DA13" s="624"/>
      <c r="DB13" s="624"/>
      <c r="DC13" s="624"/>
      <c r="DD13" s="630">
        <v>1009757</v>
      </c>
      <c r="DE13" s="622"/>
      <c r="DF13" s="622"/>
      <c r="DG13" s="622"/>
      <c r="DH13" s="622"/>
      <c r="DI13" s="622"/>
      <c r="DJ13" s="622"/>
      <c r="DK13" s="622"/>
      <c r="DL13" s="622"/>
      <c r="DM13" s="622"/>
      <c r="DN13" s="622"/>
      <c r="DO13" s="622"/>
      <c r="DP13" s="623"/>
      <c r="DQ13" s="630">
        <v>1654347</v>
      </c>
      <c r="DR13" s="622"/>
      <c r="DS13" s="622"/>
      <c r="DT13" s="622"/>
      <c r="DU13" s="622"/>
      <c r="DV13" s="622"/>
      <c r="DW13" s="622"/>
      <c r="DX13" s="622"/>
      <c r="DY13" s="622"/>
      <c r="DZ13" s="622"/>
      <c r="EA13" s="622"/>
      <c r="EB13" s="622"/>
      <c r="EC13" s="631"/>
    </row>
    <row r="14" spans="2:143" ht="11.25" customHeight="1">
      <c r="B14" s="618" t="s">
        <v>253</v>
      </c>
      <c r="C14" s="619"/>
      <c r="D14" s="619"/>
      <c r="E14" s="619"/>
      <c r="F14" s="619"/>
      <c r="G14" s="619"/>
      <c r="H14" s="619"/>
      <c r="I14" s="619"/>
      <c r="J14" s="619"/>
      <c r="K14" s="619"/>
      <c r="L14" s="619"/>
      <c r="M14" s="619"/>
      <c r="N14" s="619"/>
      <c r="O14" s="619"/>
      <c r="P14" s="619"/>
      <c r="Q14" s="620"/>
      <c r="R14" s="621" t="s">
        <v>138</v>
      </c>
      <c r="S14" s="622"/>
      <c r="T14" s="622"/>
      <c r="U14" s="622"/>
      <c r="V14" s="622"/>
      <c r="W14" s="622"/>
      <c r="X14" s="622"/>
      <c r="Y14" s="623"/>
      <c r="Z14" s="624" t="s">
        <v>232</v>
      </c>
      <c r="AA14" s="624"/>
      <c r="AB14" s="624"/>
      <c r="AC14" s="624"/>
      <c r="AD14" s="625" t="s">
        <v>138</v>
      </c>
      <c r="AE14" s="625"/>
      <c r="AF14" s="625"/>
      <c r="AG14" s="625"/>
      <c r="AH14" s="625"/>
      <c r="AI14" s="625"/>
      <c r="AJ14" s="625"/>
      <c r="AK14" s="625"/>
      <c r="AL14" s="626" t="s">
        <v>232</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55325</v>
      </c>
      <c r="BH14" s="622"/>
      <c r="BI14" s="622"/>
      <c r="BJ14" s="622"/>
      <c r="BK14" s="622"/>
      <c r="BL14" s="622"/>
      <c r="BM14" s="622"/>
      <c r="BN14" s="623"/>
      <c r="BO14" s="624">
        <v>0.6</v>
      </c>
      <c r="BP14" s="624"/>
      <c r="BQ14" s="624"/>
      <c r="BR14" s="624"/>
      <c r="BS14" s="630" t="s">
        <v>139</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393509</v>
      </c>
      <c r="CS14" s="622"/>
      <c r="CT14" s="622"/>
      <c r="CU14" s="622"/>
      <c r="CV14" s="622"/>
      <c r="CW14" s="622"/>
      <c r="CX14" s="622"/>
      <c r="CY14" s="623"/>
      <c r="CZ14" s="624">
        <v>2.9</v>
      </c>
      <c r="DA14" s="624"/>
      <c r="DB14" s="624"/>
      <c r="DC14" s="624"/>
      <c r="DD14" s="630">
        <v>113129</v>
      </c>
      <c r="DE14" s="622"/>
      <c r="DF14" s="622"/>
      <c r="DG14" s="622"/>
      <c r="DH14" s="622"/>
      <c r="DI14" s="622"/>
      <c r="DJ14" s="622"/>
      <c r="DK14" s="622"/>
      <c r="DL14" s="622"/>
      <c r="DM14" s="622"/>
      <c r="DN14" s="622"/>
      <c r="DO14" s="622"/>
      <c r="DP14" s="623"/>
      <c r="DQ14" s="630">
        <v>388308</v>
      </c>
      <c r="DR14" s="622"/>
      <c r="DS14" s="622"/>
      <c r="DT14" s="622"/>
      <c r="DU14" s="622"/>
      <c r="DV14" s="622"/>
      <c r="DW14" s="622"/>
      <c r="DX14" s="622"/>
      <c r="DY14" s="622"/>
      <c r="DZ14" s="622"/>
      <c r="EA14" s="622"/>
      <c r="EB14" s="622"/>
      <c r="EC14" s="631"/>
    </row>
    <row r="15" spans="2:143" ht="11.25" customHeight="1">
      <c r="B15" s="618" t="s">
        <v>256</v>
      </c>
      <c r="C15" s="619"/>
      <c r="D15" s="619"/>
      <c r="E15" s="619"/>
      <c r="F15" s="619"/>
      <c r="G15" s="619"/>
      <c r="H15" s="619"/>
      <c r="I15" s="619"/>
      <c r="J15" s="619"/>
      <c r="K15" s="619"/>
      <c r="L15" s="619"/>
      <c r="M15" s="619"/>
      <c r="N15" s="619"/>
      <c r="O15" s="619"/>
      <c r="P15" s="619"/>
      <c r="Q15" s="620"/>
      <c r="R15" s="621">
        <v>26520</v>
      </c>
      <c r="S15" s="622"/>
      <c r="T15" s="622"/>
      <c r="U15" s="622"/>
      <c r="V15" s="622"/>
      <c r="W15" s="622"/>
      <c r="X15" s="622"/>
      <c r="Y15" s="623"/>
      <c r="Z15" s="624">
        <v>0.2</v>
      </c>
      <c r="AA15" s="624"/>
      <c r="AB15" s="624"/>
      <c r="AC15" s="624"/>
      <c r="AD15" s="625">
        <v>26520</v>
      </c>
      <c r="AE15" s="625"/>
      <c r="AF15" s="625"/>
      <c r="AG15" s="625"/>
      <c r="AH15" s="625"/>
      <c r="AI15" s="625"/>
      <c r="AJ15" s="625"/>
      <c r="AK15" s="625"/>
      <c r="AL15" s="626">
        <v>0.3</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153587</v>
      </c>
      <c r="BH15" s="622"/>
      <c r="BI15" s="622"/>
      <c r="BJ15" s="622"/>
      <c r="BK15" s="622"/>
      <c r="BL15" s="622"/>
      <c r="BM15" s="622"/>
      <c r="BN15" s="623"/>
      <c r="BO15" s="624">
        <v>1.7</v>
      </c>
      <c r="BP15" s="624"/>
      <c r="BQ15" s="624"/>
      <c r="BR15" s="624"/>
      <c r="BS15" s="630" t="s">
        <v>232</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1556250</v>
      </c>
      <c r="CS15" s="622"/>
      <c r="CT15" s="622"/>
      <c r="CU15" s="622"/>
      <c r="CV15" s="622"/>
      <c r="CW15" s="622"/>
      <c r="CX15" s="622"/>
      <c r="CY15" s="623"/>
      <c r="CZ15" s="624">
        <v>11.5</v>
      </c>
      <c r="DA15" s="624"/>
      <c r="DB15" s="624"/>
      <c r="DC15" s="624"/>
      <c r="DD15" s="630">
        <v>137116</v>
      </c>
      <c r="DE15" s="622"/>
      <c r="DF15" s="622"/>
      <c r="DG15" s="622"/>
      <c r="DH15" s="622"/>
      <c r="DI15" s="622"/>
      <c r="DJ15" s="622"/>
      <c r="DK15" s="622"/>
      <c r="DL15" s="622"/>
      <c r="DM15" s="622"/>
      <c r="DN15" s="622"/>
      <c r="DO15" s="622"/>
      <c r="DP15" s="623"/>
      <c r="DQ15" s="630">
        <v>1189022</v>
      </c>
      <c r="DR15" s="622"/>
      <c r="DS15" s="622"/>
      <c r="DT15" s="622"/>
      <c r="DU15" s="622"/>
      <c r="DV15" s="622"/>
      <c r="DW15" s="622"/>
      <c r="DX15" s="622"/>
      <c r="DY15" s="622"/>
      <c r="DZ15" s="622"/>
      <c r="EA15" s="622"/>
      <c r="EB15" s="622"/>
      <c r="EC15" s="631"/>
    </row>
    <row r="16" spans="2:143" ht="11.25" customHeight="1">
      <c r="B16" s="618" t="s">
        <v>259</v>
      </c>
      <c r="C16" s="619"/>
      <c r="D16" s="619"/>
      <c r="E16" s="619"/>
      <c r="F16" s="619"/>
      <c r="G16" s="619"/>
      <c r="H16" s="619"/>
      <c r="I16" s="619"/>
      <c r="J16" s="619"/>
      <c r="K16" s="619"/>
      <c r="L16" s="619"/>
      <c r="M16" s="619"/>
      <c r="N16" s="619"/>
      <c r="O16" s="619"/>
      <c r="P16" s="619"/>
      <c r="Q16" s="620"/>
      <c r="R16" s="621" t="s">
        <v>138</v>
      </c>
      <c r="S16" s="622"/>
      <c r="T16" s="622"/>
      <c r="U16" s="622"/>
      <c r="V16" s="622"/>
      <c r="W16" s="622"/>
      <c r="X16" s="622"/>
      <c r="Y16" s="623"/>
      <c r="Z16" s="624" t="s">
        <v>138</v>
      </c>
      <c r="AA16" s="624"/>
      <c r="AB16" s="624"/>
      <c r="AC16" s="624"/>
      <c r="AD16" s="625" t="s">
        <v>251</v>
      </c>
      <c r="AE16" s="625"/>
      <c r="AF16" s="625"/>
      <c r="AG16" s="625"/>
      <c r="AH16" s="625"/>
      <c r="AI16" s="625"/>
      <c r="AJ16" s="625"/>
      <c r="AK16" s="625"/>
      <c r="AL16" s="626" t="s">
        <v>232</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139</v>
      </c>
      <c r="BH16" s="622"/>
      <c r="BI16" s="622"/>
      <c r="BJ16" s="622"/>
      <c r="BK16" s="622"/>
      <c r="BL16" s="622"/>
      <c r="BM16" s="622"/>
      <c r="BN16" s="623"/>
      <c r="BO16" s="624" t="s">
        <v>138</v>
      </c>
      <c r="BP16" s="624"/>
      <c r="BQ16" s="624"/>
      <c r="BR16" s="624"/>
      <c r="BS16" s="630" t="s">
        <v>232</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v>2948</v>
      </c>
      <c r="CS16" s="622"/>
      <c r="CT16" s="622"/>
      <c r="CU16" s="622"/>
      <c r="CV16" s="622"/>
      <c r="CW16" s="622"/>
      <c r="CX16" s="622"/>
      <c r="CY16" s="623"/>
      <c r="CZ16" s="624">
        <v>0</v>
      </c>
      <c r="DA16" s="624"/>
      <c r="DB16" s="624"/>
      <c r="DC16" s="624"/>
      <c r="DD16" s="630" t="s">
        <v>138</v>
      </c>
      <c r="DE16" s="622"/>
      <c r="DF16" s="622"/>
      <c r="DG16" s="622"/>
      <c r="DH16" s="622"/>
      <c r="DI16" s="622"/>
      <c r="DJ16" s="622"/>
      <c r="DK16" s="622"/>
      <c r="DL16" s="622"/>
      <c r="DM16" s="622"/>
      <c r="DN16" s="622"/>
      <c r="DO16" s="622"/>
      <c r="DP16" s="623"/>
      <c r="DQ16" s="630">
        <v>2948</v>
      </c>
      <c r="DR16" s="622"/>
      <c r="DS16" s="622"/>
      <c r="DT16" s="622"/>
      <c r="DU16" s="622"/>
      <c r="DV16" s="622"/>
      <c r="DW16" s="622"/>
      <c r="DX16" s="622"/>
      <c r="DY16" s="622"/>
      <c r="DZ16" s="622"/>
      <c r="EA16" s="622"/>
      <c r="EB16" s="622"/>
      <c r="EC16" s="631"/>
    </row>
    <row r="17" spans="2:133" ht="11.25" customHeight="1">
      <c r="B17" s="618" t="s">
        <v>262</v>
      </c>
      <c r="C17" s="619"/>
      <c r="D17" s="619"/>
      <c r="E17" s="619"/>
      <c r="F17" s="619"/>
      <c r="G17" s="619"/>
      <c r="H17" s="619"/>
      <c r="I17" s="619"/>
      <c r="J17" s="619"/>
      <c r="K17" s="619"/>
      <c r="L17" s="619"/>
      <c r="M17" s="619"/>
      <c r="N17" s="619"/>
      <c r="O17" s="619"/>
      <c r="P17" s="619"/>
      <c r="Q17" s="620"/>
      <c r="R17" s="621">
        <v>10138</v>
      </c>
      <c r="S17" s="622"/>
      <c r="T17" s="622"/>
      <c r="U17" s="622"/>
      <c r="V17" s="622"/>
      <c r="W17" s="622"/>
      <c r="X17" s="622"/>
      <c r="Y17" s="623"/>
      <c r="Z17" s="624">
        <v>0.1</v>
      </c>
      <c r="AA17" s="624"/>
      <c r="AB17" s="624"/>
      <c r="AC17" s="624"/>
      <c r="AD17" s="625">
        <v>10138</v>
      </c>
      <c r="AE17" s="625"/>
      <c r="AF17" s="625"/>
      <c r="AG17" s="625"/>
      <c r="AH17" s="625"/>
      <c r="AI17" s="625"/>
      <c r="AJ17" s="625"/>
      <c r="AK17" s="625"/>
      <c r="AL17" s="626">
        <v>0.1</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232</v>
      </c>
      <c r="BH17" s="622"/>
      <c r="BI17" s="622"/>
      <c r="BJ17" s="622"/>
      <c r="BK17" s="622"/>
      <c r="BL17" s="622"/>
      <c r="BM17" s="622"/>
      <c r="BN17" s="623"/>
      <c r="BO17" s="624" t="s">
        <v>139</v>
      </c>
      <c r="BP17" s="624"/>
      <c r="BQ17" s="624"/>
      <c r="BR17" s="624"/>
      <c r="BS17" s="630" t="s">
        <v>232</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519979</v>
      </c>
      <c r="CS17" s="622"/>
      <c r="CT17" s="622"/>
      <c r="CU17" s="622"/>
      <c r="CV17" s="622"/>
      <c r="CW17" s="622"/>
      <c r="CX17" s="622"/>
      <c r="CY17" s="623"/>
      <c r="CZ17" s="624">
        <v>3.8</v>
      </c>
      <c r="DA17" s="624"/>
      <c r="DB17" s="624"/>
      <c r="DC17" s="624"/>
      <c r="DD17" s="630" t="s">
        <v>232</v>
      </c>
      <c r="DE17" s="622"/>
      <c r="DF17" s="622"/>
      <c r="DG17" s="622"/>
      <c r="DH17" s="622"/>
      <c r="DI17" s="622"/>
      <c r="DJ17" s="622"/>
      <c r="DK17" s="622"/>
      <c r="DL17" s="622"/>
      <c r="DM17" s="622"/>
      <c r="DN17" s="622"/>
      <c r="DO17" s="622"/>
      <c r="DP17" s="623"/>
      <c r="DQ17" s="630">
        <v>507434</v>
      </c>
      <c r="DR17" s="622"/>
      <c r="DS17" s="622"/>
      <c r="DT17" s="622"/>
      <c r="DU17" s="622"/>
      <c r="DV17" s="622"/>
      <c r="DW17" s="622"/>
      <c r="DX17" s="622"/>
      <c r="DY17" s="622"/>
      <c r="DZ17" s="622"/>
      <c r="EA17" s="622"/>
      <c r="EB17" s="622"/>
      <c r="EC17" s="631"/>
    </row>
    <row r="18" spans="2:133" ht="11.25" customHeight="1">
      <c r="B18" s="618" t="s">
        <v>265</v>
      </c>
      <c r="C18" s="619"/>
      <c r="D18" s="619"/>
      <c r="E18" s="619"/>
      <c r="F18" s="619"/>
      <c r="G18" s="619"/>
      <c r="H18" s="619"/>
      <c r="I18" s="619"/>
      <c r="J18" s="619"/>
      <c r="K18" s="619"/>
      <c r="L18" s="619"/>
      <c r="M18" s="619"/>
      <c r="N18" s="619"/>
      <c r="O18" s="619"/>
      <c r="P18" s="619"/>
      <c r="Q18" s="620"/>
      <c r="R18" s="621">
        <v>13781</v>
      </c>
      <c r="S18" s="622"/>
      <c r="T18" s="622"/>
      <c r="U18" s="622"/>
      <c r="V18" s="622"/>
      <c r="W18" s="622"/>
      <c r="X18" s="622"/>
      <c r="Y18" s="623"/>
      <c r="Z18" s="624">
        <v>0.1</v>
      </c>
      <c r="AA18" s="624"/>
      <c r="AB18" s="624"/>
      <c r="AC18" s="624"/>
      <c r="AD18" s="625" t="s">
        <v>139</v>
      </c>
      <c r="AE18" s="625"/>
      <c r="AF18" s="625"/>
      <c r="AG18" s="625"/>
      <c r="AH18" s="625"/>
      <c r="AI18" s="625"/>
      <c r="AJ18" s="625"/>
      <c r="AK18" s="625"/>
      <c r="AL18" s="626" t="s">
        <v>139</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138</v>
      </c>
      <c r="BH18" s="622"/>
      <c r="BI18" s="622"/>
      <c r="BJ18" s="622"/>
      <c r="BK18" s="622"/>
      <c r="BL18" s="622"/>
      <c r="BM18" s="622"/>
      <c r="BN18" s="623"/>
      <c r="BO18" s="624" t="s">
        <v>138</v>
      </c>
      <c r="BP18" s="624"/>
      <c r="BQ18" s="624"/>
      <c r="BR18" s="624"/>
      <c r="BS18" s="630" t="s">
        <v>138</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138</v>
      </c>
      <c r="CS18" s="622"/>
      <c r="CT18" s="622"/>
      <c r="CU18" s="622"/>
      <c r="CV18" s="622"/>
      <c r="CW18" s="622"/>
      <c r="CX18" s="622"/>
      <c r="CY18" s="623"/>
      <c r="CZ18" s="624" t="s">
        <v>139</v>
      </c>
      <c r="DA18" s="624"/>
      <c r="DB18" s="624"/>
      <c r="DC18" s="624"/>
      <c r="DD18" s="630" t="s">
        <v>138</v>
      </c>
      <c r="DE18" s="622"/>
      <c r="DF18" s="622"/>
      <c r="DG18" s="622"/>
      <c r="DH18" s="622"/>
      <c r="DI18" s="622"/>
      <c r="DJ18" s="622"/>
      <c r="DK18" s="622"/>
      <c r="DL18" s="622"/>
      <c r="DM18" s="622"/>
      <c r="DN18" s="622"/>
      <c r="DO18" s="622"/>
      <c r="DP18" s="623"/>
      <c r="DQ18" s="630" t="s">
        <v>138</v>
      </c>
      <c r="DR18" s="622"/>
      <c r="DS18" s="622"/>
      <c r="DT18" s="622"/>
      <c r="DU18" s="622"/>
      <c r="DV18" s="622"/>
      <c r="DW18" s="622"/>
      <c r="DX18" s="622"/>
      <c r="DY18" s="622"/>
      <c r="DZ18" s="622"/>
      <c r="EA18" s="622"/>
      <c r="EB18" s="622"/>
      <c r="EC18" s="631"/>
    </row>
    <row r="19" spans="2:133" ht="11.25" customHeight="1">
      <c r="B19" s="618" t="s">
        <v>268</v>
      </c>
      <c r="C19" s="619"/>
      <c r="D19" s="619"/>
      <c r="E19" s="619"/>
      <c r="F19" s="619"/>
      <c r="G19" s="619"/>
      <c r="H19" s="619"/>
      <c r="I19" s="619"/>
      <c r="J19" s="619"/>
      <c r="K19" s="619"/>
      <c r="L19" s="619"/>
      <c r="M19" s="619"/>
      <c r="N19" s="619"/>
      <c r="O19" s="619"/>
      <c r="P19" s="619"/>
      <c r="Q19" s="620"/>
      <c r="R19" s="621" t="s">
        <v>232</v>
      </c>
      <c r="S19" s="622"/>
      <c r="T19" s="622"/>
      <c r="U19" s="622"/>
      <c r="V19" s="622"/>
      <c r="W19" s="622"/>
      <c r="X19" s="622"/>
      <c r="Y19" s="623"/>
      <c r="Z19" s="624" t="s">
        <v>138</v>
      </c>
      <c r="AA19" s="624"/>
      <c r="AB19" s="624"/>
      <c r="AC19" s="624"/>
      <c r="AD19" s="625" t="s">
        <v>138</v>
      </c>
      <c r="AE19" s="625"/>
      <c r="AF19" s="625"/>
      <c r="AG19" s="625"/>
      <c r="AH19" s="625"/>
      <c r="AI19" s="625"/>
      <c r="AJ19" s="625"/>
      <c r="AK19" s="625"/>
      <c r="AL19" s="626" t="s">
        <v>232</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911008</v>
      </c>
      <c r="BH19" s="622"/>
      <c r="BI19" s="622"/>
      <c r="BJ19" s="622"/>
      <c r="BK19" s="622"/>
      <c r="BL19" s="622"/>
      <c r="BM19" s="622"/>
      <c r="BN19" s="623"/>
      <c r="BO19" s="624">
        <v>9.9</v>
      </c>
      <c r="BP19" s="624"/>
      <c r="BQ19" s="624"/>
      <c r="BR19" s="624"/>
      <c r="BS19" s="630" t="s">
        <v>232</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139</v>
      </c>
      <c r="CS19" s="622"/>
      <c r="CT19" s="622"/>
      <c r="CU19" s="622"/>
      <c r="CV19" s="622"/>
      <c r="CW19" s="622"/>
      <c r="CX19" s="622"/>
      <c r="CY19" s="623"/>
      <c r="CZ19" s="624" t="s">
        <v>139</v>
      </c>
      <c r="DA19" s="624"/>
      <c r="DB19" s="624"/>
      <c r="DC19" s="624"/>
      <c r="DD19" s="630" t="s">
        <v>138</v>
      </c>
      <c r="DE19" s="622"/>
      <c r="DF19" s="622"/>
      <c r="DG19" s="622"/>
      <c r="DH19" s="622"/>
      <c r="DI19" s="622"/>
      <c r="DJ19" s="622"/>
      <c r="DK19" s="622"/>
      <c r="DL19" s="622"/>
      <c r="DM19" s="622"/>
      <c r="DN19" s="622"/>
      <c r="DO19" s="622"/>
      <c r="DP19" s="623"/>
      <c r="DQ19" s="630" t="s">
        <v>138</v>
      </c>
      <c r="DR19" s="622"/>
      <c r="DS19" s="622"/>
      <c r="DT19" s="622"/>
      <c r="DU19" s="622"/>
      <c r="DV19" s="622"/>
      <c r="DW19" s="622"/>
      <c r="DX19" s="622"/>
      <c r="DY19" s="622"/>
      <c r="DZ19" s="622"/>
      <c r="EA19" s="622"/>
      <c r="EB19" s="622"/>
      <c r="EC19" s="631"/>
    </row>
    <row r="20" spans="2:133" ht="11.25" customHeight="1">
      <c r="B20" s="618" t="s">
        <v>271</v>
      </c>
      <c r="C20" s="619"/>
      <c r="D20" s="619"/>
      <c r="E20" s="619"/>
      <c r="F20" s="619"/>
      <c r="G20" s="619"/>
      <c r="H20" s="619"/>
      <c r="I20" s="619"/>
      <c r="J20" s="619"/>
      <c r="K20" s="619"/>
      <c r="L20" s="619"/>
      <c r="M20" s="619"/>
      <c r="N20" s="619"/>
      <c r="O20" s="619"/>
      <c r="P20" s="619"/>
      <c r="Q20" s="620"/>
      <c r="R20" s="621">
        <v>13781</v>
      </c>
      <c r="S20" s="622"/>
      <c r="T20" s="622"/>
      <c r="U20" s="622"/>
      <c r="V20" s="622"/>
      <c r="W20" s="622"/>
      <c r="X20" s="622"/>
      <c r="Y20" s="623"/>
      <c r="Z20" s="624">
        <v>0.1</v>
      </c>
      <c r="AA20" s="624"/>
      <c r="AB20" s="624"/>
      <c r="AC20" s="624"/>
      <c r="AD20" s="625" t="s">
        <v>138</v>
      </c>
      <c r="AE20" s="625"/>
      <c r="AF20" s="625"/>
      <c r="AG20" s="625"/>
      <c r="AH20" s="625"/>
      <c r="AI20" s="625"/>
      <c r="AJ20" s="625"/>
      <c r="AK20" s="625"/>
      <c r="AL20" s="626" t="s">
        <v>232</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911008</v>
      </c>
      <c r="BH20" s="622"/>
      <c r="BI20" s="622"/>
      <c r="BJ20" s="622"/>
      <c r="BK20" s="622"/>
      <c r="BL20" s="622"/>
      <c r="BM20" s="622"/>
      <c r="BN20" s="623"/>
      <c r="BO20" s="624">
        <v>9.9</v>
      </c>
      <c r="BP20" s="624"/>
      <c r="BQ20" s="624"/>
      <c r="BR20" s="624"/>
      <c r="BS20" s="630" t="s">
        <v>138</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13573762</v>
      </c>
      <c r="CS20" s="622"/>
      <c r="CT20" s="622"/>
      <c r="CU20" s="622"/>
      <c r="CV20" s="622"/>
      <c r="CW20" s="622"/>
      <c r="CX20" s="622"/>
      <c r="CY20" s="623"/>
      <c r="CZ20" s="624">
        <v>100</v>
      </c>
      <c r="DA20" s="624"/>
      <c r="DB20" s="624"/>
      <c r="DC20" s="624"/>
      <c r="DD20" s="630">
        <v>1755299</v>
      </c>
      <c r="DE20" s="622"/>
      <c r="DF20" s="622"/>
      <c r="DG20" s="622"/>
      <c r="DH20" s="622"/>
      <c r="DI20" s="622"/>
      <c r="DJ20" s="622"/>
      <c r="DK20" s="622"/>
      <c r="DL20" s="622"/>
      <c r="DM20" s="622"/>
      <c r="DN20" s="622"/>
      <c r="DO20" s="622"/>
      <c r="DP20" s="623"/>
      <c r="DQ20" s="630">
        <v>10814541</v>
      </c>
      <c r="DR20" s="622"/>
      <c r="DS20" s="622"/>
      <c r="DT20" s="622"/>
      <c r="DU20" s="622"/>
      <c r="DV20" s="622"/>
      <c r="DW20" s="622"/>
      <c r="DX20" s="622"/>
      <c r="DY20" s="622"/>
      <c r="DZ20" s="622"/>
      <c r="EA20" s="622"/>
      <c r="EB20" s="622"/>
      <c r="EC20" s="631"/>
    </row>
    <row r="21" spans="2:133" ht="11.25" customHeight="1">
      <c r="B21" s="618" t="s">
        <v>274</v>
      </c>
      <c r="C21" s="619"/>
      <c r="D21" s="619"/>
      <c r="E21" s="619"/>
      <c r="F21" s="619"/>
      <c r="G21" s="619"/>
      <c r="H21" s="619"/>
      <c r="I21" s="619"/>
      <c r="J21" s="619"/>
      <c r="K21" s="619"/>
      <c r="L21" s="619"/>
      <c r="M21" s="619"/>
      <c r="N21" s="619"/>
      <c r="O21" s="619"/>
      <c r="P21" s="619"/>
      <c r="Q21" s="620"/>
      <c r="R21" s="621" t="s">
        <v>139</v>
      </c>
      <c r="S21" s="622"/>
      <c r="T21" s="622"/>
      <c r="U21" s="622"/>
      <c r="V21" s="622"/>
      <c r="W21" s="622"/>
      <c r="X21" s="622"/>
      <c r="Y21" s="623"/>
      <c r="Z21" s="624" t="s">
        <v>139</v>
      </c>
      <c r="AA21" s="624"/>
      <c r="AB21" s="624"/>
      <c r="AC21" s="624"/>
      <c r="AD21" s="625" t="s">
        <v>139</v>
      </c>
      <c r="AE21" s="625"/>
      <c r="AF21" s="625"/>
      <c r="AG21" s="625"/>
      <c r="AH21" s="625"/>
      <c r="AI21" s="625"/>
      <c r="AJ21" s="625"/>
      <c r="AK21" s="625"/>
      <c r="AL21" s="626" t="s">
        <v>232</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v>62435</v>
      </c>
      <c r="BH21" s="622"/>
      <c r="BI21" s="622"/>
      <c r="BJ21" s="622"/>
      <c r="BK21" s="622"/>
      <c r="BL21" s="622"/>
      <c r="BM21" s="622"/>
      <c r="BN21" s="623"/>
      <c r="BO21" s="624">
        <v>0.7</v>
      </c>
      <c r="BP21" s="624"/>
      <c r="BQ21" s="624"/>
      <c r="BR21" s="624"/>
      <c r="BS21" s="630" t="s">
        <v>138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276</v>
      </c>
      <c r="C22" s="619"/>
      <c r="D22" s="619"/>
      <c r="E22" s="619"/>
      <c r="F22" s="619"/>
      <c r="G22" s="619"/>
      <c r="H22" s="619"/>
      <c r="I22" s="619"/>
      <c r="J22" s="619"/>
      <c r="K22" s="619"/>
      <c r="L22" s="619"/>
      <c r="M22" s="619"/>
      <c r="N22" s="619"/>
      <c r="O22" s="619"/>
      <c r="P22" s="619"/>
      <c r="Q22" s="620"/>
      <c r="R22" s="621">
        <v>9880010</v>
      </c>
      <c r="S22" s="622"/>
      <c r="T22" s="622"/>
      <c r="U22" s="622"/>
      <c r="V22" s="622"/>
      <c r="W22" s="622"/>
      <c r="X22" s="622"/>
      <c r="Y22" s="623"/>
      <c r="Z22" s="624">
        <v>68.2</v>
      </c>
      <c r="AA22" s="624"/>
      <c r="AB22" s="624"/>
      <c r="AC22" s="624"/>
      <c r="AD22" s="625">
        <v>9017656</v>
      </c>
      <c r="AE22" s="625"/>
      <c r="AF22" s="625"/>
      <c r="AG22" s="625"/>
      <c r="AH22" s="625"/>
      <c r="AI22" s="625"/>
      <c r="AJ22" s="625"/>
      <c r="AK22" s="625"/>
      <c r="AL22" s="626">
        <v>99</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138</v>
      </c>
      <c r="BH22" s="622"/>
      <c r="BI22" s="622"/>
      <c r="BJ22" s="622"/>
      <c r="BK22" s="622"/>
      <c r="BL22" s="622"/>
      <c r="BM22" s="622"/>
      <c r="BN22" s="623"/>
      <c r="BO22" s="624" t="s">
        <v>232</v>
      </c>
      <c r="BP22" s="624"/>
      <c r="BQ22" s="624"/>
      <c r="BR22" s="624"/>
      <c r="BS22" s="630" t="s">
        <v>139</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279</v>
      </c>
      <c r="C23" s="619"/>
      <c r="D23" s="619"/>
      <c r="E23" s="619"/>
      <c r="F23" s="619"/>
      <c r="G23" s="619"/>
      <c r="H23" s="619"/>
      <c r="I23" s="619"/>
      <c r="J23" s="619"/>
      <c r="K23" s="619"/>
      <c r="L23" s="619"/>
      <c r="M23" s="619"/>
      <c r="N23" s="619"/>
      <c r="O23" s="619"/>
      <c r="P23" s="619"/>
      <c r="Q23" s="620"/>
      <c r="R23" s="621">
        <v>3334</v>
      </c>
      <c r="S23" s="622"/>
      <c r="T23" s="622"/>
      <c r="U23" s="622"/>
      <c r="V23" s="622"/>
      <c r="W23" s="622"/>
      <c r="X23" s="622"/>
      <c r="Y23" s="623"/>
      <c r="Z23" s="624">
        <v>0</v>
      </c>
      <c r="AA23" s="624"/>
      <c r="AB23" s="624"/>
      <c r="AC23" s="624"/>
      <c r="AD23" s="625">
        <v>3334</v>
      </c>
      <c r="AE23" s="625"/>
      <c r="AF23" s="625"/>
      <c r="AG23" s="625"/>
      <c r="AH23" s="625"/>
      <c r="AI23" s="625"/>
      <c r="AJ23" s="625"/>
      <c r="AK23" s="625"/>
      <c r="AL23" s="626">
        <v>0</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v>848573</v>
      </c>
      <c r="BH23" s="622"/>
      <c r="BI23" s="622"/>
      <c r="BJ23" s="622"/>
      <c r="BK23" s="622"/>
      <c r="BL23" s="622"/>
      <c r="BM23" s="622"/>
      <c r="BN23" s="623"/>
      <c r="BO23" s="624">
        <v>9.1999999999999993</v>
      </c>
      <c r="BP23" s="624"/>
      <c r="BQ23" s="624"/>
      <c r="BR23" s="624"/>
      <c r="BS23" s="630" t="s">
        <v>232</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c r="B24" s="618" t="s">
        <v>286</v>
      </c>
      <c r="C24" s="619"/>
      <c r="D24" s="619"/>
      <c r="E24" s="619"/>
      <c r="F24" s="619"/>
      <c r="G24" s="619"/>
      <c r="H24" s="619"/>
      <c r="I24" s="619"/>
      <c r="J24" s="619"/>
      <c r="K24" s="619"/>
      <c r="L24" s="619"/>
      <c r="M24" s="619"/>
      <c r="N24" s="619"/>
      <c r="O24" s="619"/>
      <c r="P24" s="619"/>
      <c r="Q24" s="620"/>
      <c r="R24" s="621">
        <v>13566</v>
      </c>
      <c r="S24" s="622"/>
      <c r="T24" s="622"/>
      <c r="U24" s="622"/>
      <c r="V24" s="622"/>
      <c r="W24" s="622"/>
      <c r="X24" s="622"/>
      <c r="Y24" s="623"/>
      <c r="Z24" s="624">
        <v>0.1</v>
      </c>
      <c r="AA24" s="624"/>
      <c r="AB24" s="624"/>
      <c r="AC24" s="624"/>
      <c r="AD24" s="625" t="s">
        <v>138</v>
      </c>
      <c r="AE24" s="625"/>
      <c r="AF24" s="625"/>
      <c r="AG24" s="625"/>
      <c r="AH24" s="625"/>
      <c r="AI24" s="625"/>
      <c r="AJ24" s="625"/>
      <c r="AK24" s="625"/>
      <c r="AL24" s="626" t="s">
        <v>232</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138</v>
      </c>
      <c r="BH24" s="622"/>
      <c r="BI24" s="622"/>
      <c r="BJ24" s="622"/>
      <c r="BK24" s="622"/>
      <c r="BL24" s="622"/>
      <c r="BM24" s="622"/>
      <c r="BN24" s="623"/>
      <c r="BO24" s="624" t="s">
        <v>139</v>
      </c>
      <c r="BP24" s="624"/>
      <c r="BQ24" s="624"/>
      <c r="BR24" s="624"/>
      <c r="BS24" s="630" t="s">
        <v>139</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3277011</v>
      </c>
      <c r="CS24" s="611"/>
      <c r="CT24" s="611"/>
      <c r="CU24" s="611"/>
      <c r="CV24" s="611"/>
      <c r="CW24" s="611"/>
      <c r="CX24" s="611"/>
      <c r="CY24" s="612"/>
      <c r="CZ24" s="615">
        <v>24.1</v>
      </c>
      <c r="DA24" s="616"/>
      <c r="DB24" s="616"/>
      <c r="DC24" s="635"/>
      <c r="DD24" s="654">
        <v>2555569</v>
      </c>
      <c r="DE24" s="611"/>
      <c r="DF24" s="611"/>
      <c r="DG24" s="611"/>
      <c r="DH24" s="611"/>
      <c r="DI24" s="611"/>
      <c r="DJ24" s="611"/>
      <c r="DK24" s="612"/>
      <c r="DL24" s="654">
        <v>2465301</v>
      </c>
      <c r="DM24" s="611"/>
      <c r="DN24" s="611"/>
      <c r="DO24" s="611"/>
      <c r="DP24" s="611"/>
      <c r="DQ24" s="611"/>
      <c r="DR24" s="611"/>
      <c r="DS24" s="611"/>
      <c r="DT24" s="611"/>
      <c r="DU24" s="611"/>
      <c r="DV24" s="612"/>
      <c r="DW24" s="615">
        <v>27.1</v>
      </c>
      <c r="DX24" s="616"/>
      <c r="DY24" s="616"/>
      <c r="DZ24" s="616"/>
      <c r="EA24" s="616"/>
      <c r="EB24" s="616"/>
      <c r="EC24" s="617"/>
    </row>
    <row r="25" spans="2:133" ht="11.25" customHeight="1">
      <c r="B25" s="618" t="s">
        <v>289</v>
      </c>
      <c r="C25" s="619"/>
      <c r="D25" s="619"/>
      <c r="E25" s="619"/>
      <c r="F25" s="619"/>
      <c r="G25" s="619"/>
      <c r="H25" s="619"/>
      <c r="I25" s="619"/>
      <c r="J25" s="619"/>
      <c r="K25" s="619"/>
      <c r="L25" s="619"/>
      <c r="M25" s="619"/>
      <c r="N25" s="619"/>
      <c r="O25" s="619"/>
      <c r="P25" s="619"/>
      <c r="Q25" s="620"/>
      <c r="R25" s="621">
        <v>241208</v>
      </c>
      <c r="S25" s="622"/>
      <c r="T25" s="622"/>
      <c r="U25" s="622"/>
      <c r="V25" s="622"/>
      <c r="W25" s="622"/>
      <c r="X25" s="622"/>
      <c r="Y25" s="623"/>
      <c r="Z25" s="624">
        <v>1.7</v>
      </c>
      <c r="AA25" s="624"/>
      <c r="AB25" s="624"/>
      <c r="AC25" s="624"/>
      <c r="AD25" s="625">
        <v>68330</v>
      </c>
      <c r="AE25" s="625"/>
      <c r="AF25" s="625"/>
      <c r="AG25" s="625"/>
      <c r="AH25" s="625"/>
      <c r="AI25" s="625"/>
      <c r="AJ25" s="625"/>
      <c r="AK25" s="625"/>
      <c r="AL25" s="626">
        <v>0.8</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232</v>
      </c>
      <c r="BH25" s="622"/>
      <c r="BI25" s="622"/>
      <c r="BJ25" s="622"/>
      <c r="BK25" s="622"/>
      <c r="BL25" s="622"/>
      <c r="BM25" s="622"/>
      <c r="BN25" s="623"/>
      <c r="BO25" s="624" t="s">
        <v>232</v>
      </c>
      <c r="BP25" s="624"/>
      <c r="BQ25" s="624"/>
      <c r="BR25" s="624"/>
      <c r="BS25" s="630" t="s">
        <v>139</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1945240</v>
      </c>
      <c r="CS25" s="657"/>
      <c r="CT25" s="657"/>
      <c r="CU25" s="657"/>
      <c r="CV25" s="657"/>
      <c r="CW25" s="657"/>
      <c r="CX25" s="657"/>
      <c r="CY25" s="658"/>
      <c r="CZ25" s="626">
        <v>14.3</v>
      </c>
      <c r="DA25" s="655"/>
      <c r="DB25" s="655"/>
      <c r="DC25" s="659"/>
      <c r="DD25" s="630">
        <v>1740017</v>
      </c>
      <c r="DE25" s="657"/>
      <c r="DF25" s="657"/>
      <c r="DG25" s="657"/>
      <c r="DH25" s="657"/>
      <c r="DI25" s="657"/>
      <c r="DJ25" s="657"/>
      <c r="DK25" s="658"/>
      <c r="DL25" s="630">
        <v>1720750</v>
      </c>
      <c r="DM25" s="657"/>
      <c r="DN25" s="657"/>
      <c r="DO25" s="657"/>
      <c r="DP25" s="657"/>
      <c r="DQ25" s="657"/>
      <c r="DR25" s="657"/>
      <c r="DS25" s="657"/>
      <c r="DT25" s="657"/>
      <c r="DU25" s="657"/>
      <c r="DV25" s="658"/>
      <c r="DW25" s="626">
        <v>18.899999999999999</v>
      </c>
      <c r="DX25" s="655"/>
      <c r="DY25" s="655"/>
      <c r="DZ25" s="655"/>
      <c r="EA25" s="655"/>
      <c r="EB25" s="655"/>
      <c r="EC25" s="656"/>
    </row>
    <row r="26" spans="2:133" ht="11.25" customHeight="1">
      <c r="B26" s="618" t="s">
        <v>292</v>
      </c>
      <c r="C26" s="619"/>
      <c r="D26" s="619"/>
      <c r="E26" s="619"/>
      <c r="F26" s="619"/>
      <c r="G26" s="619"/>
      <c r="H26" s="619"/>
      <c r="I26" s="619"/>
      <c r="J26" s="619"/>
      <c r="K26" s="619"/>
      <c r="L26" s="619"/>
      <c r="M26" s="619"/>
      <c r="N26" s="619"/>
      <c r="O26" s="619"/>
      <c r="P26" s="619"/>
      <c r="Q26" s="620"/>
      <c r="R26" s="621">
        <v>102936</v>
      </c>
      <c r="S26" s="622"/>
      <c r="T26" s="622"/>
      <c r="U26" s="622"/>
      <c r="V26" s="622"/>
      <c r="W26" s="622"/>
      <c r="X26" s="622"/>
      <c r="Y26" s="623"/>
      <c r="Z26" s="624">
        <v>0.7</v>
      </c>
      <c r="AA26" s="624"/>
      <c r="AB26" s="624"/>
      <c r="AC26" s="624"/>
      <c r="AD26" s="625" t="s">
        <v>232</v>
      </c>
      <c r="AE26" s="625"/>
      <c r="AF26" s="625"/>
      <c r="AG26" s="625"/>
      <c r="AH26" s="625"/>
      <c r="AI26" s="625"/>
      <c r="AJ26" s="625"/>
      <c r="AK26" s="625"/>
      <c r="AL26" s="626" t="s">
        <v>232</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138</v>
      </c>
      <c r="BH26" s="622"/>
      <c r="BI26" s="622"/>
      <c r="BJ26" s="622"/>
      <c r="BK26" s="622"/>
      <c r="BL26" s="622"/>
      <c r="BM26" s="622"/>
      <c r="BN26" s="623"/>
      <c r="BO26" s="624" t="s">
        <v>138</v>
      </c>
      <c r="BP26" s="624"/>
      <c r="BQ26" s="624"/>
      <c r="BR26" s="624"/>
      <c r="BS26" s="630" t="s">
        <v>138</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1275064</v>
      </c>
      <c r="CS26" s="622"/>
      <c r="CT26" s="622"/>
      <c r="CU26" s="622"/>
      <c r="CV26" s="622"/>
      <c r="CW26" s="622"/>
      <c r="CX26" s="622"/>
      <c r="CY26" s="623"/>
      <c r="CZ26" s="626">
        <v>9.4</v>
      </c>
      <c r="DA26" s="655"/>
      <c r="DB26" s="655"/>
      <c r="DC26" s="659"/>
      <c r="DD26" s="630">
        <v>1096090</v>
      </c>
      <c r="DE26" s="622"/>
      <c r="DF26" s="622"/>
      <c r="DG26" s="622"/>
      <c r="DH26" s="622"/>
      <c r="DI26" s="622"/>
      <c r="DJ26" s="622"/>
      <c r="DK26" s="623"/>
      <c r="DL26" s="630" t="s">
        <v>138</v>
      </c>
      <c r="DM26" s="622"/>
      <c r="DN26" s="622"/>
      <c r="DO26" s="622"/>
      <c r="DP26" s="622"/>
      <c r="DQ26" s="622"/>
      <c r="DR26" s="622"/>
      <c r="DS26" s="622"/>
      <c r="DT26" s="622"/>
      <c r="DU26" s="622"/>
      <c r="DV26" s="623"/>
      <c r="DW26" s="626" t="s">
        <v>138</v>
      </c>
      <c r="DX26" s="655"/>
      <c r="DY26" s="655"/>
      <c r="DZ26" s="655"/>
      <c r="EA26" s="655"/>
      <c r="EB26" s="655"/>
      <c r="EC26" s="656"/>
    </row>
    <row r="27" spans="2:133" ht="11.25" customHeight="1">
      <c r="B27" s="618" t="s">
        <v>295</v>
      </c>
      <c r="C27" s="619"/>
      <c r="D27" s="619"/>
      <c r="E27" s="619"/>
      <c r="F27" s="619"/>
      <c r="G27" s="619"/>
      <c r="H27" s="619"/>
      <c r="I27" s="619"/>
      <c r="J27" s="619"/>
      <c r="K27" s="619"/>
      <c r="L27" s="619"/>
      <c r="M27" s="619"/>
      <c r="N27" s="619"/>
      <c r="O27" s="619"/>
      <c r="P27" s="619"/>
      <c r="Q27" s="620"/>
      <c r="R27" s="621">
        <v>691960</v>
      </c>
      <c r="S27" s="622"/>
      <c r="T27" s="622"/>
      <c r="U27" s="622"/>
      <c r="V27" s="622"/>
      <c r="W27" s="622"/>
      <c r="X27" s="622"/>
      <c r="Y27" s="623"/>
      <c r="Z27" s="624">
        <v>4.8</v>
      </c>
      <c r="AA27" s="624"/>
      <c r="AB27" s="624"/>
      <c r="AC27" s="624"/>
      <c r="AD27" s="625" t="s">
        <v>139</v>
      </c>
      <c r="AE27" s="625"/>
      <c r="AF27" s="625"/>
      <c r="AG27" s="625"/>
      <c r="AH27" s="625"/>
      <c r="AI27" s="625"/>
      <c r="AJ27" s="625"/>
      <c r="AK27" s="625"/>
      <c r="AL27" s="626" t="s">
        <v>138</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9179098</v>
      </c>
      <c r="BH27" s="622"/>
      <c r="BI27" s="622"/>
      <c r="BJ27" s="622"/>
      <c r="BK27" s="622"/>
      <c r="BL27" s="622"/>
      <c r="BM27" s="622"/>
      <c r="BN27" s="623"/>
      <c r="BO27" s="624">
        <v>100</v>
      </c>
      <c r="BP27" s="624"/>
      <c r="BQ27" s="624"/>
      <c r="BR27" s="624"/>
      <c r="BS27" s="630" t="s">
        <v>139</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811800</v>
      </c>
      <c r="CS27" s="657"/>
      <c r="CT27" s="657"/>
      <c r="CU27" s="657"/>
      <c r="CV27" s="657"/>
      <c r="CW27" s="657"/>
      <c r="CX27" s="657"/>
      <c r="CY27" s="658"/>
      <c r="CZ27" s="626">
        <v>6</v>
      </c>
      <c r="DA27" s="655"/>
      <c r="DB27" s="655"/>
      <c r="DC27" s="659"/>
      <c r="DD27" s="630">
        <v>308126</v>
      </c>
      <c r="DE27" s="657"/>
      <c r="DF27" s="657"/>
      <c r="DG27" s="657"/>
      <c r="DH27" s="657"/>
      <c r="DI27" s="657"/>
      <c r="DJ27" s="657"/>
      <c r="DK27" s="658"/>
      <c r="DL27" s="630">
        <v>297125</v>
      </c>
      <c r="DM27" s="657"/>
      <c r="DN27" s="657"/>
      <c r="DO27" s="657"/>
      <c r="DP27" s="657"/>
      <c r="DQ27" s="657"/>
      <c r="DR27" s="657"/>
      <c r="DS27" s="657"/>
      <c r="DT27" s="657"/>
      <c r="DU27" s="657"/>
      <c r="DV27" s="658"/>
      <c r="DW27" s="626">
        <v>3.3</v>
      </c>
      <c r="DX27" s="655"/>
      <c r="DY27" s="655"/>
      <c r="DZ27" s="655"/>
      <c r="EA27" s="655"/>
      <c r="EB27" s="655"/>
      <c r="EC27" s="656"/>
    </row>
    <row r="28" spans="2:133" ht="11.25" customHeight="1">
      <c r="B28" s="663" t="s">
        <v>298</v>
      </c>
      <c r="C28" s="664"/>
      <c r="D28" s="664"/>
      <c r="E28" s="664"/>
      <c r="F28" s="664"/>
      <c r="G28" s="664"/>
      <c r="H28" s="664"/>
      <c r="I28" s="664"/>
      <c r="J28" s="664"/>
      <c r="K28" s="664"/>
      <c r="L28" s="664"/>
      <c r="M28" s="664"/>
      <c r="N28" s="664"/>
      <c r="O28" s="664"/>
      <c r="P28" s="664"/>
      <c r="Q28" s="665"/>
      <c r="R28" s="621" t="s">
        <v>139</v>
      </c>
      <c r="S28" s="622"/>
      <c r="T28" s="622"/>
      <c r="U28" s="622"/>
      <c r="V28" s="622"/>
      <c r="W28" s="622"/>
      <c r="X28" s="622"/>
      <c r="Y28" s="623"/>
      <c r="Z28" s="624" t="s">
        <v>139</v>
      </c>
      <c r="AA28" s="624"/>
      <c r="AB28" s="624"/>
      <c r="AC28" s="624"/>
      <c r="AD28" s="625" t="s">
        <v>139</v>
      </c>
      <c r="AE28" s="625"/>
      <c r="AF28" s="625"/>
      <c r="AG28" s="625"/>
      <c r="AH28" s="625"/>
      <c r="AI28" s="625"/>
      <c r="AJ28" s="625"/>
      <c r="AK28" s="625"/>
      <c r="AL28" s="626" t="s">
        <v>138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519971</v>
      </c>
      <c r="CS28" s="622"/>
      <c r="CT28" s="622"/>
      <c r="CU28" s="622"/>
      <c r="CV28" s="622"/>
      <c r="CW28" s="622"/>
      <c r="CX28" s="622"/>
      <c r="CY28" s="623"/>
      <c r="CZ28" s="626">
        <v>3.8</v>
      </c>
      <c r="DA28" s="655"/>
      <c r="DB28" s="655"/>
      <c r="DC28" s="659"/>
      <c r="DD28" s="630">
        <v>507426</v>
      </c>
      <c r="DE28" s="622"/>
      <c r="DF28" s="622"/>
      <c r="DG28" s="622"/>
      <c r="DH28" s="622"/>
      <c r="DI28" s="622"/>
      <c r="DJ28" s="622"/>
      <c r="DK28" s="623"/>
      <c r="DL28" s="630">
        <v>447426</v>
      </c>
      <c r="DM28" s="622"/>
      <c r="DN28" s="622"/>
      <c r="DO28" s="622"/>
      <c r="DP28" s="622"/>
      <c r="DQ28" s="622"/>
      <c r="DR28" s="622"/>
      <c r="DS28" s="622"/>
      <c r="DT28" s="622"/>
      <c r="DU28" s="622"/>
      <c r="DV28" s="623"/>
      <c r="DW28" s="626">
        <v>4.9000000000000004</v>
      </c>
      <c r="DX28" s="655"/>
      <c r="DY28" s="655"/>
      <c r="DZ28" s="655"/>
      <c r="EA28" s="655"/>
      <c r="EB28" s="655"/>
      <c r="EC28" s="656"/>
    </row>
    <row r="29" spans="2:133" ht="11.25" customHeight="1">
      <c r="B29" s="618" t="s">
        <v>300</v>
      </c>
      <c r="C29" s="619"/>
      <c r="D29" s="619"/>
      <c r="E29" s="619"/>
      <c r="F29" s="619"/>
      <c r="G29" s="619"/>
      <c r="H29" s="619"/>
      <c r="I29" s="619"/>
      <c r="J29" s="619"/>
      <c r="K29" s="619"/>
      <c r="L29" s="619"/>
      <c r="M29" s="619"/>
      <c r="N29" s="619"/>
      <c r="O29" s="619"/>
      <c r="P29" s="619"/>
      <c r="Q29" s="620"/>
      <c r="R29" s="621">
        <v>469033</v>
      </c>
      <c r="S29" s="622"/>
      <c r="T29" s="622"/>
      <c r="U29" s="622"/>
      <c r="V29" s="622"/>
      <c r="W29" s="622"/>
      <c r="X29" s="622"/>
      <c r="Y29" s="623"/>
      <c r="Z29" s="624">
        <v>3.2</v>
      </c>
      <c r="AA29" s="624"/>
      <c r="AB29" s="624"/>
      <c r="AC29" s="624"/>
      <c r="AD29" s="625" t="s">
        <v>138</v>
      </c>
      <c r="AE29" s="625"/>
      <c r="AF29" s="625"/>
      <c r="AG29" s="625"/>
      <c r="AH29" s="625"/>
      <c r="AI29" s="625"/>
      <c r="AJ29" s="625"/>
      <c r="AK29" s="625"/>
      <c r="AL29" s="626" t="s">
        <v>139</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519971</v>
      </c>
      <c r="CS29" s="657"/>
      <c r="CT29" s="657"/>
      <c r="CU29" s="657"/>
      <c r="CV29" s="657"/>
      <c r="CW29" s="657"/>
      <c r="CX29" s="657"/>
      <c r="CY29" s="658"/>
      <c r="CZ29" s="626">
        <v>3.8</v>
      </c>
      <c r="DA29" s="655"/>
      <c r="DB29" s="655"/>
      <c r="DC29" s="659"/>
      <c r="DD29" s="630">
        <v>507426</v>
      </c>
      <c r="DE29" s="657"/>
      <c r="DF29" s="657"/>
      <c r="DG29" s="657"/>
      <c r="DH29" s="657"/>
      <c r="DI29" s="657"/>
      <c r="DJ29" s="657"/>
      <c r="DK29" s="658"/>
      <c r="DL29" s="630">
        <v>447426</v>
      </c>
      <c r="DM29" s="657"/>
      <c r="DN29" s="657"/>
      <c r="DO29" s="657"/>
      <c r="DP29" s="657"/>
      <c r="DQ29" s="657"/>
      <c r="DR29" s="657"/>
      <c r="DS29" s="657"/>
      <c r="DT29" s="657"/>
      <c r="DU29" s="657"/>
      <c r="DV29" s="658"/>
      <c r="DW29" s="626">
        <v>4.9000000000000004</v>
      </c>
      <c r="DX29" s="655"/>
      <c r="DY29" s="655"/>
      <c r="DZ29" s="655"/>
      <c r="EA29" s="655"/>
      <c r="EB29" s="655"/>
      <c r="EC29" s="656"/>
    </row>
    <row r="30" spans="2:133" ht="11.25" customHeight="1">
      <c r="B30" s="618" t="s">
        <v>305</v>
      </c>
      <c r="C30" s="619"/>
      <c r="D30" s="619"/>
      <c r="E30" s="619"/>
      <c r="F30" s="619"/>
      <c r="G30" s="619"/>
      <c r="H30" s="619"/>
      <c r="I30" s="619"/>
      <c r="J30" s="619"/>
      <c r="K30" s="619"/>
      <c r="L30" s="619"/>
      <c r="M30" s="619"/>
      <c r="N30" s="619"/>
      <c r="O30" s="619"/>
      <c r="P30" s="619"/>
      <c r="Q30" s="620"/>
      <c r="R30" s="621">
        <v>34819</v>
      </c>
      <c r="S30" s="622"/>
      <c r="T30" s="622"/>
      <c r="U30" s="622"/>
      <c r="V30" s="622"/>
      <c r="W30" s="622"/>
      <c r="X30" s="622"/>
      <c r="Y30" s="623"/>
      <c r="Z30" s="624">
        <v>0.2</v>
      </c>
      <c r="AA30" s="624"/>
      <c r="AB30" s="624"/>
      <c r="AC30" s="624"/>
      <c r="AD30" s="625">
        <v>14061</v>
      </c>
      <c r="AE30" s="625"/>
      <c r="AF30" s="625"/>
      <c r="AG30" s="625"/>
      <c r="AH30" s="625"/>
      <c r="AI30" s="625"/>
      <c r="AJ30" s="625"/>
      <c r="AK30" s="625"/>
      <c r="AL30" s="626">
        <v>0.2</v>
      </c>
      <c r="AM30" s="627"/>
      <c r="AN30" s="627"/>
      <c r="AO30" s="628"/>
      <c r="AP30" s="669" t="s">
        <v>306</v>
      </c>
      <c r="AQ30" s="670"/>
      <c r="AR30" s="670"/>
      <c r="AS30" s="670"/>
      <c r="AT30" s="675" t="s">
        <v>307</v>
      </c>
      <c r="AU30" s="210"/>
      <c r="AV30" s="210"/>
      <c r="AW30" s="210"/>
      <c r="AX30" s="607" t="s">
        <v>181</v>
      </c>
      <c r="AY30" s="608"/>
      <c r="AZ30" s="608"/>
      <c r="BA30" s="608"/>
      <c r="BB30" s="608"/>
      <c r="BC30" s="608"/>
      <c r="BD30" s="608"/>
      <c r="BE30" s="608"/>
      <c r="BF30" s="609"/>
      <c r="BG30" s="681">
        <v>98.5</v>
      </c>
      <c r="BH30" s="682"/>
      <c r="BI30" s="682"/>
      <c r="BJ30" s="682"/>
      <c r="BK30" s="682"/>
      <c r="BL30" s="682"/>
      <c r="BM30" s="616">
        <v>89.5</v>
      </c>
      <c r="BN30" s="682"/>
      <c r="BO30" s="682"/>
      <c r="BP30" s="682"/>
      <c r="BQ30" s="683"/>
      <c r="BR30" s="681">
        <v>98.4</v>
      </c>
      <c r="BS30" s="682"/>
      <c r="BT30" s="682"/>
      <c r="BU30" s="682"/>
      <c r="BV30" s="682"/>
      <c r="BW30" s="682"/>
      <c r="BX30" s="616">
        <v>87.8</v>
      </c>
      <c r="BY30" s="682"/>
      <c r="BZ30" s="682"/>
      <c r="CA30" s="682"/>
      <c r="CB30" s="683"/>
      <c r="CD30" s="686"/>
      <c r="CE30" s="687"/>
      <c r="CF30" s="636" t="s">
        <v>308</v>
      </c>
      <c r="CG30" s="637"/>
      <c r="CH30" s="637"/>
      <c r="CI30" s="637"/>
      <c r="CJ30" s="637"/>
      <c r="CK30" s="637"/>
      <c r="CL30" s="637"/>
      <c r="CM30" s="637"/>
      <c r="CN30" s="637"/>
      <c r="CO30" s="637"/>
      <c r="CP30" s="637"/>
      <c r="CQ30" s="638"/>
      <c r="CR30" s="621">
        <v>478263</v>
      </c>
      <c r="CS30" s="622"/>
      <c r="CT30" s="622"/>
      <c r="CU30" s="622"/>
      <c r="CV30" s="622"/>
      <c r="CW30" s="622"/>
      <c r="CX30" s="622"/>
      <c r="CY30" s="623"/>
      <c r="CZ30" s="626">
        <v>3.5</v>
      </c>
      <c r="DA30" s="655"/>
      <c r="DB30" s="655"/>
      <c r="DC30" s="659"/>
      <c r="DD30" s="630">
        <v>466850</v>
      </c>
      <c r="DE30" s="622"/>
      <c r="DF30" s="622"/>
      <c r="DG30" s="622"/>
      <c r="DH30" s="622"/>
      <c r="DI30" s="622"/>
      <c r="DJ30" s="622"/>
      <c r="DK30" s="623"/>
      <c r="DL30" s="630">
        <v>406850</v>
      </c>
      <c r="DM30" s="622"/>
      <c r="DN30" s="622"/>
      <c r="DO30" s="622"/>
      <c r="DP30" s="622"/>
      <c r="DQ30" s="622"/>
      <c r="DR30" s="622"/>
      <c r="DS30" s="622"/>
      <c r="DT30" s="622"/>
      <c r="DU30" s="622"/>
      <c r="DV30" s="623"/>
      <c r="DW30" s="626">
        <v>4.5</v>
      </c>
      <c r="DX30" s="655"/>
      <c r="DY30" s="655"/>
      <c r="DZ30" s="655"/>
      <c r="EA30" s="655"/>
      <c r="EB30" s="655"/>
      <c r="EC30" s="656"/>
    </row>
    <row r="31" spans="2:133" ht="11.25" customHeight="1">
      <c r="B31" s="618" t="s">
        <v>309</v>
      </c>
      <c r="C31" s="619"/>
      <c r="D31" s="619"/>
      <c r="E31" s="619"/>
      <c r="F31" s="619"/>
      <c r="G31" s="619"/>
      <c r="H31" s="619"/>
      <c r="I31" s="619"/>
      <c r="J31" s="619"/>
      <c r="K31" s="619"/>
      <c r="L31" s="619"/>
      <c r="M31" s="619"/>
      <c r="N31" s="619"/>
      <c r="O31" s="619"/>
      <c r="P31" s="619"/>
      <c r="Q31" s="620"/>
      <c r="R31" s="621">
        <v>362621</v>
      </c>
      <c r="S31" s="622"/>
      <c r="T31" s="622"/>
      <c r="U31" s="622"/>
      <c r="V31" s="622"/>
      <c r="W31" s="622"/>
      <c r="X31" s="622"/>
      <c r="Y31" s="623"/>
      <c r="Z31" s="624">
        <v>2.5</v>
      </c>
      <c r="AA31" s="624"/>
      <c r="AB31" s="624"/>
      <c r="AC31" s="624"/>
      <c r="AD31" s="625" t="s">
        <v>139</v>
      </c>
      <c r="AE31" s="625"/>
      <c r="AF31" s="625"/>
      <c r="AG31" s="625"/>
      <c r="AH31" s="625"/>
      <c r="AI31" s="625"/>
      <c r="AJ31" s="625"/>
      <c r="AK31" s="625"/>
      <c r="AL31" s="626" t="s">
        <v>138</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98.2</v>
      </c>
      <c r="BH31" s="657"/>
      <c r="BI31" s="657"/>
      <c r="BJ31" s="657"/>
      <c r="BK31" s="657"/>
      <c r="BL31" s="657"/>
      <c r="BM31" s="627">
        <v>87.7</v>
      </c>
      <c r="BN31" s="679"/>
      <c r="BO31" s="679"/>
      <c r="BP31" s="679"/>
      <c r="BQ31" s="680"/>
      <c r="BR31" s="678">
        <v>97.9</v>
      </c>
      <c r="BS31" s="657"/>
      <c r="BT31" s="657"/>
      <c r="BU31" s="657"/>
      <c r="BV31" s="657"/>
      <c r="BW31" s="657"/>
      <c r="BX31" s="627">
        <v>86.7</v>
      </c>
      <c r="BY31" s="679"/>
      <c r="BZ31" s="679"/>
      <c r="CA31" s="679"/>
      <c r="CB31" s="680"/>
      <c r="CD31" s="686"/>
      <c r="CE31" s="687"/>
      <c r="CF31" s="636" t="s">
        <v>312</v>
      </c>
      <c r="CG31" s="637"/>
      <c r="CH31" s="637"/>
      <c r="CI31" s="637"/>
      <c r="CJ31" s="637"/>
      <c r="CK31" s="637"/>
      <c r="CL31" s="637"/>
      <c r="CM31" s="637"/>
      <c r="CN31" s="637"/>
      <c r="CO31" s="637"/>
      <c r="CP31" s="637"/>
      <c r="CQ31" s="638"/>
      <c r="CR31" s="621">
        <v>41708</v>
      </c>
      <c r="CS31" s="657"/>
      <c r="CT31" s="657"/>
      <c r="CU31" s="657"/>
      <c r="CV31" s="657"/>
      <c r="CW31" s="657"/>
      <c r="CX31" s="657"/>
      <c r="CY31" s="658"/>
      <c r="CZ31" s="626">
        <v>0.3</v>
      </c>
      <c r="DA31" s="655"/>
      <c r="DB31" s="655"/>
      <c r="DC31" s="659"/>
      <c r="DD31" s="630">
        <v>40576</v>
      </c>
      <c r="DE31" s="657"/>
      <c r="DF31" s="657"/>
      <c r="DG31" s="657"/>
      <c r="DH31" s="657"/>
      <c r="DI31" s="657"/>
      <c r="DJ31" s="657"/>
      <c r="DK31" s="658"/>
      <c r="DL31" s="630">
        <v>40576</v>
      </c>
      <c r="DM31" s="657"/>
      <c r="DN31" s="657"/>
      <c r="DO31" s="657"/>
      <c r="DP31" s="657"/>
      <c r="DQ31" s="657"/>
      <c r="DR31" s="657"/>
      <c r="DS31" s="657"/>
      <c r="DT31" s="657"/>
      <c r="DU31" s="657"/>
      <c r="DV31" s="658"/>
      <c r="DW31" s="626">
        <v>0.4</v>
      </c>
      <c r="DX31" s="655"/>
      <c r="DY31" s="655"/>
      <c r="DZ31" s="655"/>
      <c r="EA31" s="655"/>
      <c r="EB31" s="655"/>
      <c r="EC31" s="656"/>
    </row>
    <row r="32" spans="2:133" ht="11.25" customHeight="1">
      <c r="B32" s="618" t="s">
        <v>313</v>
      </c>
      <c r="C32" s="619"/>
      <c r="D32" s="619"/>
      <c r="E32" s="619"/>
      <c r="F32" s="619"/>
      <c r="G32" s="619"/>
      <c r="H32" s="619"/>
      <c r="I32" s="619"/>
      <c r="J32" s="619"/>
      <c r="K32" s="619"/>
      <c r="L32" s="619"/>
      <c r="M32" s="619"/>
      <c r="N32" s="619"/>
      <c r="O32" s="619"/>
      <c r="P32" s="619"/>
      <c r="Q32" s="620"/>
      <c r="R32" s="621">
        <v>1209891</v>
      </c>
      <c r="S32" s="622"/>
      <c r="T32" s="622"/>
      <c r="U32" s="622"/>
      <c r="V32" s="622"/>
      <c r="W32" s="622"/>
      <c r="X32" s="622"/>
      <c r="Y32" s="623"/>
      <c r="Z32" s="624">
        <v>8.4</v>
      </c>
      <c r="AA32" s="624"/>
      <c r="AB32" s="624"/>
      <c r="AC32" s="624"/>
      <c r="AD32" s="625" t="s">
        <v>138</v>
      </c>
      <c r="AE32" s="625"/>
      <c r="AF32" s="625"/>
      <c r="AG32" s="625"/>
      <c r="AH32" s="625"/>
      <c r="AI32" s="625"/>
      <c r="AJ32" s="625"/>
      <c r="AK32" s="625"/>
      <c r="AL32" s="626" t="s">
        <v>139</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98.6</v>
      </c>
      <c r="BH32" s="691"/>
      <c r="BI32" s="691"/>
      <c r="BJ32" s="691"/>
      <c r="BK32" s="691"/>
      <c r="BL32" s="691"/>
      <c r="BM32" s="692">
        <v>89.8</v>
      </c>
      <c r="BN32" s="691"/>
      <c r="BO32" s="691"/>
      <c r="BP32" s="691"/>
      <c r="BQ32" s="693"/>
      <c r="BR32" s="690">
        <v>98.5</v>
      </c>
      <c r="BS32" s="691"/>
      <c r="BT32" s="691"/>
      <c r="BU32" s="691"/>
      <c r="BV32" s="691"/>
      <c r="BW32" s="691"/>
      <c r="BX32" s="692">
        <v>87.8</v>
      </c>
      <c r="BY32" s="691"/>
      <c r="BZ32" s="691"/>
      <c r="CA32" s="691"/>
      <c r="CB32" s="693"/>
      <c r="CD32" s="688"/>
      <c r="CE32" s="689"/>
      <c r="CF32" s="636" t="s">
        <v>315</v>
      </c>
      <c r="CG32" s="637"/>
      <c r="CH32" s="637"/>
      <c r="CI32" s="637"/>
      <c r="CJ32" s="637"/>
      <c r="CK32" s="637"/>
      <c r="CL32" s="637"/>
      <c r="CM32" s="637"/>
      <c r="CN32" s="637"/>
      <c r="CO32" s="637"/>
      <c r="CP32" s="637"/>
      <c r="CQ32" s="638"/>
      <c r="CR32" s="621" t="s">
        <v>232</v>
      </c>
      <c r="CS32" s="622"/>
      <c r="CT32" s="622"/>
      <c r="CU32" s="622"/>
      <c r="CV32" s="622"/>
      <c r="CW32" s="622"/>
      <c r="CX32" s="622"/>
      <c r="CY32" s="623"/>
      <c r="CZ32" s="626" t="s">
        <v>138</v>
      </c>
      <c r="DA32" s="655"/>
      <c r="DB32" s="655"/>
      <c r="DC32" s="659"/>
      <c r="DD32" s="630" t="s">
        <v>139</v>
      </c>
      <c r="DE32" s="622"/>
      <c r="DF32" s="622"/>
      <c r="DG32" s="622"/>
      <c r="DH32" s="622"/>
      <c r="DI32" s="622"/>
      <c r="DJ32" s="622"/>
      <c r="DK32" s="623"/>
      <c r="DL32" s="630" t="s">
        <v>139</v>
      </c>
      <c r="DM32" s="622"/>
      <c r="DN32" s="622"/>
      <c r="DO32" s="622"/>
      <c r="DP32" s="622"/>
      <c r="DQ32" s="622"/>
      <c r="DR32" s="622"/>
      <c r="DS32" s="622"/>
      <c r="DT32" s="622"/>
      <c r="DU32" s="622"/>
      <c r="DV32" s="623"/>
      <c r="DW32" s="626" t="s">
        <v>138</v>
      </c>
      <c r="DX32" s="655"/>
      <c r="DY32" s="655"/>
      <c r="DZ32" s="655"/>
      <c r="EA32" s="655"/>
      <c r="EB32" s="655"/>
      <c r="EC32" s="656"/>
    </row>
    <row r="33" spans="2:133" ht="11.25" customHeight="1">
      <c r="B33" s="618" t="s">
        <v>316</v>
      </c>
      <c r="C33" s="619"/>
      <c r="D33" s="619"/>
      <c r="E33" s="619"/>
      <c r="F33" s="619"/>
      <c r="G33" s="619"/>
      <c r="H33" s="619"/>
      <c r="I33" s="619"/>
      <c r="J33" s="619"/>
      <c r="K33" s="619"/>
      <c r="L33" s="619"/>
      <c r="M33" s="619"/>
      <c r="N33" s="619"/>
      <c r="O33" s="619"/>
      <c r="P33" s="619"/>
      <c r="Q33" s="620"/>
      <c r="R33" s="621">
        <v>1121315</v>
      </c>
      <c r="S33" s="622"/>
      <c r="T33" s="622"/>
      <c r="U33" s="622"/>
      <c r="V33" s="622"/>
      <c r="W33" s="622"/>
      <c r="X33" s="622"/>
      <c r="Y33" s="623"/>
      <c r="Z33" s="624">
        <v>7.7</v>
      </c>
      <c r="AA33" s="624"/>
      <c r="AB33" s="624"/>
      <c r="AC33" s="624"/>
      <c r="AD33" s="625" t="s">
        <v>138</v>
      </c>
      <c r="AE33" s="625"/>
      <c r="AF33" s="625"/>
      <c r="AG33" s="625"/>
      <c r="AH33" s="625"/>
      <c r="AI33" s="625"/>
      <c r="AJ33" s="625"/>
      <c r="AK33" s="625"/>
      <c r="AL33" s="626" t="s">
        <v>232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8538504</v>
      </c>
      <c r="CS33" s="657"/>
      <c r="CT33" s="657"/>
      <c r="CU33" s="657"/>
      <c r="CV33" s="657"/>
      <c r="CW33" s="657"/>
      <c r="CX33" s="657"/>
      <c r="CY33" s="658"/>
      <c r="CZ33" s="626">
        <v>62.9</v>
      </c>
      <c r="DA33" s="655"/>
      <c r="DB33" s="655"/>
      <c r="DC33" s="659"/>
      <c r="DD33" s="630">
        <v>6946126</v>
      </c>
      <c r="DE33" s="657"/>
      <c r="DF33" s="657"/>
      <c r="DG33" s="657"/>
      <c r="DH33" s="657"/>
      <c r="DI33" s="657"/>
      <c r="DJ33" s="657"/>
      <c r="DK33" s="658"/>
      <c r="DL33" s="630">
        <v>3227547</v>
      </c>
      <c r="DM33" s="657"/>
      <c r="DN33" s="657"/>
      <c r="DO33" s="657"/>
      <c r="DP33" s="657"/>
      <c r="DQ33" s="657"/>
      <c r="DR33" s="657"/>
      <c r="DS33" s="657"/>
      <c r="DT33" s="657"/>
      <c r="DU33" s="657"/>
      <c r="DV33" s="658"/>
      <c r="DW33" s="626">
        <v>35.5</v>
      </c>
      <c r="DX33" s="655"/>
      <c r="DY33" s="655"/>
      <c r="DZ33" s="655"/>
      <c r="EA33" s="655"/>
      <c r="EB33" s="655"/>
      <c r="EC33" s="656"/>
    </row>
    <row r="34" spans="2:133" ht="11.25" customHeight="1">
      <c r="B34" s="618" t="s">
        <v>318</v>
      </c>
      <c r="C34" s="619"/>
      <c r="D34" s="619"/>
      <c r="E34" s="619"/>
      <c r="F34" s="619"/>
      <c r="G34" s="619"/>
      <c r="H34" s="619"/>
      <c r="I34" s="619"/>
      <c r="J34" s="619"/>
      <c r="K34" s="619"/>
      <c r="L34" s="619"/>
      <c r="M34" s="619"/>
      <c r="N34" s="619"/>
      <c r="O34" s="619"/>
      <c r="P34" s="619"/>
      <c r="Q34" s="620"/>
      <c r="R34" s="621">
        <v>246256</v>
      </c>
      <c r="S34" s="622"/>
      <c r="T34" s="622"/>
      <c r="U34" s="622"/>
      <c r="V34" s="622"/>
      <c r="W34" s="622"/>
      <c r="X34" s="622"/>
      <c r="Y34" s="623"/>
      <c r="Z34" s="624">
        <v>1.7</v>
      </c>
      <c r="AA34" s="624"/>
      <c r="AB34" s="624"/>
      <c r="AC34" s="624"/>
      <c r="AD34" s="625">
        <v>859</v>
      </c>
      <c r="AE34" s="625"/>
      <c r="AF34" s="625"/>
      <c r="AG34" s="625"/>
      <c r="AH34" s="625"/>
      <c r="AI34" s="625"/>
      <c r="AJ34" s="625"/>
      <c r="AK34" s="625"/>
      <c r="AL34" s="626">
        <v>0</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2747660</v>
      </c>
      <c r="CS34" s="622"/>
      <c r="CT34" s="622"/>
      <c r="CU34" s="622"/>
      <c r="CV34" s="622"/>
      <c r="CW34" s="622"/>
      <c r="CX34" s="622"/>
      <c r="CY34" s="623"/>
      <c r="CZ34" s="626">
        <v>20.2</v>
      </c>
      <c r="DA34" s="655"/>
      <c r="DB34" s="655"/>
      <c r="DC34" s="659"/>
      <c r="DD34" s="630">
        <v>2455691</v>
      </c>
      <c r="DE34" s="622"/>
      <c r="DF34" s="622"/>
      <c r="DG34" s="622"/>
      <c r="DH34" s="622"/>
      <c r="DI34" s="622"/>
      <c r="DJ34" s="622"/>
      <c r="DK34" s="623"/>
      <c r="DL34" s="630">
        <v>1716050</v>
      </c>
      <c r="DM34" s="622"/>
      <c r="DN34" s="622"/>
      <c r="DO34" s="622"/>
      <c r="DP34" s="622"/>
      <c r="DQ34" s="622"/>
      <c r="DR34" s="622"/>
      <c r="DS34" s="622"/>
      <c r="DT34" s="622"/>
      <c r="DU34" s="622"/>
      <c r="DV34" s="623"/>
      <c r="DW34" s="626">
        <v>18.8</v>
      </c>
      <c r="DX34" s="655"/>
      <c r="DY34" s="655"/>
      <c r="DZ34" s="655"/>
      <c r="EA34" s="655"/>
      <c r="EB34" s="655"/>
      <c r="EC34" s="656"/>
    </row>
    <row r="35" spans="2:133" ht="11.25" customHeight="1">
      <c r="B35" s="618" t="s">
        <v>322</v>
      </c>
      <c r="C35" s="619"/>
      <c r="D35" s="619"/>
      <c r="E35" s="619"/>
      <c r="F35" s="619"/>
      <c r="G35" s="619"/>
      <c r="H35" s="619"/>
      <c r="I35" s="619"/>
      <c r="J35" s="619"/>
      <c r="K35" s="619"/>
      <c r="L35" s="619"/>
      <c r="M35" s="619"/>
      <c r="N35" s="619"/>
      <c r="O35" s="619"/>
      <c r="P35" s="619"/>
      <c r="Q35" s="620"/>
      <c r="R35" s="621">
        <v>100000</v>
      </c>
      <c r="S35" s="622"/>
      <c r="T35" s="622"/>
      <c r="U35" s="622"/>
      <c r="V35" s="622"/>
      <c r="W35" s="622"/>
      <c r="X35" s="622"/>
      <c r="Y35" s="623"/>
      <c r="Z35" s="624">
        <v>0.7</v>
      </c>
      <c r="AA35" s="624"/>
      <c r="AB35" s="624"/>
      <c r="AC35" s="624"/>
      <c r="AD35" s="625" t="s">
        <v>138</v>
      </c>
      <c r="AE35" s="625"/>
      <c r="AF35" s="625"/>
      <c r="AG35" s="625"/>
      <c r="AH35" s="625"/>
      <c r="AI35" s="625"/>
      <c r="AJ35" s="625"/>
      <c r="AK35" s="625"/>
      <c r="AL35" s="626" t="s">
        <v>138</v>
      </c>
      <c r="AM35" s="627"/>
      <c r="AN35" s="627"/>
      <c r="AO35" s="628"/>
      <c r="AP35" s="214"/>
      <c r="AQ35" s="694" t="s">
        <v>323</v>
      </c>
      <c r="AR35" s="695"/>
      <c r="AS35" s="695"/>
      <c r="AT35" s="695"/>
      <c r="AU35" s="695"/>
      <c r="AV35" s="695"/>
      <c r="AW35" s="695"/>
      <c r="AX35" s="695"/>
      <c r="AY35" s="696"/>
      <c r="AZ35" s="610">
        <v>1779992</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36652</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114334</v>
      </c>
      <c r="CS35" s="657"/>
      <c r="CT35" s="657"/>
      <c r="CU35" s="657"/>
      <c r="CV35" s="657"/>
      <c r="CW35" s="657"/>
      <c r="CX35" s="657"/>
      <c r="CY35" s="658"/>
      <c r="CZ35" s="626">
        <v>0.8</v>
      </c>
      <c r="DA35" s="655"/>
      <c r="DB35" s="655"/>
      <c r="DC35" s="659"/>
      <c r="DD35" s="630">
        <v>85443</v>
      </c>
      <c r="DE35" s="657"/>
      <c r="DF35" s="657"/>
      <c r="DG35" s="657"/>
      <c r="DH35" s="657"/>
      <c r="DI35" s="657"/>
      <c r="DJ35" s="657"/>
      <c r="DK35" s="658"/>
      <c r="DL35" s="630">
        <v>74778</v>
      </c>
      <c r="DM35" s="657"/>
      <c r="DN35" s="657"/>
      <c r="DO35" s="657"/>
      <c r="DP35" s="657"/>
      <c r="DQ35" s="657"/>
      <c r="DR35" s="657"/>
      <c r="DS35" s="657"/>
      <c r="DT35" s="657"/>
      <c r="DU35" s="657"/>
      <c r="DV35" s="658"/>
      <c r="DW35" s="626">
        <v>0.8</v>
      </c>
      <c r="DX35" s="655"/>
      <c r="DY35" s="655"/>
      <c r="DZ35" s="655"/>
      <c r="EA35" s="655"/>
      <c r="EB35" s="655"/>
      <c r="EC35" s="656"/>
    </row>
    <row r="36" spans="2:133" ht="11.25" customHeight="1">
      <c r="B36" s="618" t="s">
        <v>326</v>
      </c>
      <c r="C36" s="619"/>
      <c r="D36" s="619"/>
      <c r="E36" s="619"/>
      <c r="F36" s="619"/>
      <c r="G36" s="619"/>
      <c r="H36" s="619"/>
      <c r="I36" s="619"/>
      <c r="J36" s="619"/>
      <c r="K36" s="619"/>
      <c r="L36" s="619"/>
      <c r="M36" s="619"/>
      <c r="N36" s="619"/>
      <c r="O36" s="619"/>
      <c r="P36" s="619"/>
      <c r="Q36" s="620"/>
      <c r="R36" s="621" t="s">
        <v>139</v>
      </c>
      <c r="S36" s="622"/>
      <c r="T36" s="622"/>
      <c r="U36" s="622"/>
      <c r="V36" s="622"/>
      <c r="W36" s="622"/>
      <c r="X36" s="622"/>
      <c r="Y36" s="623"/>
      <c r="Z36" s="624" t="s">
        <v>232</v>
      </c>
      <c r="AA36" s="624"/>
      <c r="AB36" s="624"/>
      <c r="AC36" s="624"/>
      <c r="AD36" s="625" t="s">
        <v>138</v>
      </c>
      <c r="AE36" s="625"/>
      <c r="AF36" s="625"/>
      <c r="AG36" s="625"/>
      <c r="AH36" s="625"/>
      <c r="AI36" s="625"/>
      <c r="AJ36" s="625"/>
      <c r="AK36" s="625"/>
      <c r="AL36" s="626" t="s">
        <v>232</v>
      </c>
      <c r="AM36" s="627"/>
      <c r="AN36" s="627"/>
      <c r="AO36" s="628"/>
      <c r="AQ36" s="698" t="s">
        <v>327</v>
      </c>
      <c r="AR36" s="699"/>
      <c r="AS36" s="699"/>
      <c r="AT36" s="699"/>
      <c r="AU36" s="699"/>
      <c r="AV36" s="699"/>
      <c r="AW36" s="699"/>
      <c r="AX36" s="699"/>
      <c r="AY36" s="700"/>
      <c r="AZ36" s="621">
        <v>670000</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36652</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2474414</v>
      </c>
      <c r="CS36" s="622"/>
      <c r="CT36" s="622"/>
      <c r="CU36" s="622"/>
      <c r="CV36" s="622"/>
      <c r="CW36" s="622"/>
      <c r="CX36" s="622"/>
      <c r="CY36" s="623"/>
      <c r="CZ36" s="626">
        <v>18.2</v>
      </c>
      <c r="DA36" s="655"/>
      <c r="DB36" s="655"/>
      <c r="DC36" s="659"/>
      <c r="DD36" s="630">
        <v>2100432</v>
      </c>
      <c r="DE36" s="622"/>
      <c r="DF36" s="622"/>
      <c r="DG36" s="622"/>
      <c r="DH36" s="622"/>
      <c r="DI36" s="622"/>
      <c r="DJ36" s="622"/>
      <c r="DK36" s="623"/>
      <c r="DL36" s="630">
        <v>971712</v>
      </c>
      <c r="DM36" s="622"/>
      <c r="DN36" s="622"/>
      <c r="DO36" s="622"/>
      <c r="DP36" s="622"/>
      <c r="DQ36" s="622"/>
      <c r="DR36" s="622"/>
      <c r="DS36" s="622"/>
      <c r="DT36" s="622"/>
      <c r="DU36" s="622"/>
      <c r="DV36" s="623"/>
      <c r="DW36" s="626">
        <v>10.7</v>
      </c>
      <c r="DX36" s="655"/>
      <c r="DY36" s="655"/>
      <c r="DZ36" s="655"/>
      <c r="EA36" s="655"/>
      <c r="EB36" s="655"/>
      <c r="EC36" s="656"/>
    </row>
    <row r="37" spans="2:133" ht="11.25" customHeight="1">
      <c r="B37" s="618" t="s">
        <v>330</v>
      </c>
      <c r="C37" s="619"/>
      <c r="D37" s="619"/>
      <c r="E37" s="619"/>
      <c r="F37" s="619"/>
      <c r="G37" s="619"/>
      <c r="H37" s="619"/>
      <c r="I37" s="619"/>
      <c r="J37" s="619"/>
      <c r="K37" s="619"/>
      <c r="L37" s="619"/>
      <c r="M37" s="619"/>
      <c r="N37" s="619"/>
      <c r="O37" s="619"/>
      <c r="P37" s="619"/>
      <c r="Q37" s="620"/>
      <c r="R37" s="621" t="s">
        <v>138</v>
      </c>
      <c r="S37" s="622"/>
      <c r="T37" s="622"/>
      <c r="U37" s="622"/>
      <c r="V37" s="622"/>
      <c r="W37" s="622"/>
      <c r="X37" s="622"/>
      <c r="Y37" s="623"/>
      <c r="Z37" s="624" t="s">
        <v>232</v>
      </c>
      <c r="AA37" s="624"/>
      <c r="AB37" s="624"/>
      <c r="AC37" s="624"/>
      <c r="AD37" s="625" t="s">
        <v>232</v>
      </c>
      <c r="AE37" s="625"/>
      <c r="AF37" s="625"/>
      <c r="AG37" s="625"/>
      <c r="AH37" s="625"/>
      <c r="AI37" s="625"/>
      <c r="AJ37" s="625"/>
      <c r="AK37" s="625"/>
      <c r="AL37" s="626" t="s">
        <v>138</v>
      </c>
      <c r="AM37" s="627"/>
      <c r="AN37" s="627"/>
      <c r="AO37" s="628"/>
      <c r="AQ37" s="698" t="s">
        <v>331</v>
      </c>
      <c r="AR37" s="699"/>
      <c r="AS37" s="699"/>
      <c r="AT37" s="699"/>
      <c r="AU37" s="699"/>
      <c r="AV37" s="699"/>
      <c r="AW37" s="699"/>
      <c r="AX37" s="699"/>
      <c r="AY37" s="700"/>
      <c r="AZ37" s="621">
        <v>357393</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3809</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751417</v>
      </c>
      <c r="CS37" s="657"/>
      <c r="CT37" s="657"/>
      <c r="CU37" s="657"/>
      <c r="CV37" s="657"/>
      <c r="CW37" s="657"/>
      <c r="CX37" s="657"/>
      <c r="CY37" s="658"/>
      <c r="CZ37" s="626">
        <v>5.5</v>
      </c>
      <c r="DA37" s="655"/>
      <c r="DB37" s="655"/>
      <c r="DC37" s="659"/>
      <c r="DD37" s="630">
        <v>744993</v>
      </c>
      <c r="DE37" s="657"/>
      <c r="DF37" s="657"/>
      <c r="DG37" s="657"/>
      <c r="DH37" s="657"/>
      <c r="DI37" s="657"/>
      <c r="DJ37" s="657"/>
      <c r="DK37" s="658"/>
      <c r="DL37" s="630">
        <v>734937</v>
      </c>
      <c r="DM37" s="657"/>
      <c r="DN37" s="657"/>
      <c r="DO37" s="657"/>
      <c r="DP37" s="657"/>
      <c r="DQ37" s="657"/>
      <c r="DR37" s="657"/>
      <c r="DS37" s="657"/>
      <c r="DT37" s="657"/>
      <c r="DU37" s="657"/>
      <c r="DV37" s="658"/>
      <c r="DW37" s="626">
        <v>8.1</v>
      </c>
      <c r="DX37" s="655"/>
      <c r="DY37" s="655"/>
      <c r="DZ37" s="655"/>
      <c r="EA37" s="655"/>
      <c r="EB37" s="655"/>
      <c r="EC37" s="656"/>
    </row>
    <row r="38" spans="2:133" ht="11.25" customHeight="1">
      <c r="B38" s="666" t="s">
        <v>334</v>
      </c>
      <c r="C38" s="667"/>
      <c r="D38" s="667"/>
      <c r="E38" s="667"/>
      <c r="F38" s="667"/>
      <c r="G38" s="667"/>
      <c r="H38" s="667"/>
      <c r="I38" s="667"/>
      <c r="J38" s="667"/>
      <c r="K38" s="667"/>
      <c r="L38" s="667"/>
      <c r="M38" s="667"/>
      <c r="N38" s="667"/>
      <c r="O38" s="667"/>
      <c r="P38" s="667"/>
      <c r="Q38" s="668"/>
      <c r="R38" s="701">
        <v>14476949</v>
      </c>
      <c r="S38" s="702"/>
      <c r="T38" s="702"/>
      <c r="U38" s="702"/>
      <c r="V38" s="702"/>
      <c r="W38" s="702"/>
      <c r="X38" s="702"/>
      <c r="Y38" s="703"/>
      <c r="Z38" s="704">
        <v>100</v>
      </c>
      <c r="AA38" s="704"/>
      <c r="AB38" s="704"/>
      <c r="AC38" s="704"/>
      <c r="AD38" s="705">
        <v>9104240</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v>6947</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6285</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1105372</v>
      </c>
      <c r="CS38" s="622"/>
      <c r="CT38" s="622"/>
      <c r="CU38" s="622"/>
      <c r="CV38" s="622"/>
      <c r="CW38" s="622"/>
      <c r="CX38" s="622"/>
      <c r="CY38" s="623"/>
      <c r="CZ38" s="626">
        <v>8.1</v>
      </c>
      <c r="DA38" s="655"/>
      <c r="DB38" s="655"/>
      <c r="DC38" s="659"/>
      <c r="DD38" s="630">
        <v>675560</v>
      </c>
      <c r="DE38" s="622"/>
      <c r="DF38" s="622"/>
      <c r="DG38" s="622"/>
      <c r="DH38" s="622"/>
      <c r="DI38" s="622"/>
      <c r="DJ38" s="622"/>
      <c r="DK38" s="623"/>
      <c r="DL38" s="630">
        <v>465007</v>
      </c>
      <c r="DM38" s="622"/>
      <c r="DN38" s="622"/>
      <c r="DO38" s="622"/>
      <c r="DP38" s="622"/>
      <c r="DQ38" s="622"/>
      <c r="DR38" s="622"/>
      <c r="DS38" s="622"/>
      <c r="DT38" s="622"/>
      <c r="DU38" s="622"/>
      <c r="DV38" s="623"/>
      <c r="DW38" s="626">
        <v>5.0999999999999996</v>
      </c>
      <c r="DX38" s="655"/>
      <c r="DY38" s="655"/>
      <c r="DZ38" s="655"/>
      <c r="EA38" s="655"/>
      <c r="EB38" s="655"/>
      <c r="EC38" s="656"/>
    </row>
    <row r="39" spans="2:133" ht="11.25" customHeight="1">
      <c r="AQ39" s="698" t="s">
        <v>338</v>
      </c>
      <c r="AR39" s="699"/>
      <c r="AS39" s="699"/>
      <c r="AT39" s="699"/>
      <c r="AU39" s="699"/>
      <c r="AV39" s="699"/>
      <c r="AW39" s="699"/>
      <c r="AX39" s="699"/>
      <c r="AY39" s="700"/>
      <c r="AZ39" s="621">
        <v>4620</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108</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1996654</v>
      </c>
      <c r="CS39" s="657"/>
      <c r="CT39" s="657"/>
      <c r="CU39" s="657"/>
      <c r="CV39" s="657"/>
      <c r="CW39" s="657"/>
      <c r="CX39" s="657"/>
      <c r="CY39" s="658"/>
      <c r="CZ39" s="626">
        <v>14.7</v>
      </c>
      <c r="DA39" s="655"/>
      <c r="DB39" s="655"/>
      <c r="DC39" s="659"/>
      <c r="DD39" s="630">
        <v>1629000</v>
      </c>
      <c r="DE39" s="657"/>
      <c r="DF39" s="657"/>
      <c r="DG39" s="657"/>
      <c r="DH39" s="657"/>
      <c r="DI39" s="657"/>
      <c r="DJ39" s="657"/>
      <c r="DK39" s="658"/>
      <c r="DL39" s="630" t="s">
        <v>138</v>
      </c>
      <c r="DM39" s="657"/>
      <c r="DN39" s="657"/>
      <c r="DO39" s="657"/>
      <c r="DP39" s="657"/>
      <c r="DQ39" s="657"/>
      <c r="DR39" s="657"/>
      <c r="DS39" s="657"/>
      <c r="DT39" s="657"/>
      <c r="DU39" s="657"/>
      <c r="DV39" s="658"/>
      <c r="DW39" s="626" t="s">
        <v>232</v>
      </c>
      <c r="DX39" s="655"/>
      <c r="DY39" s="655"/>
      <c r="DZ39" s="655"/>
      <c r="EA39" s="655"/>
      <c r="EB39" s="655"/>
      <c r="EC39" s="656"/>
    </row>
    <row r="40" spans="2:133" ht="11.25" customHeight="1">
      <c r="AQ40" s="698" t="s">
        <v>342</v>
      </c>
      <c r="AR40" s="699"/>
      <c r="AS40" s="699"/>
      <c r="AT40" s="699"/>
      <c r="AU40" s="699"/>
      <c r="AV40" s="699"/>
      <c r="AW40" s="699"/>
      <c r="AX40" s="699"/>
      <c r="AY40" s="700"/>
      <c r="AZ40" s="621">
        <v>303449</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105</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100070</v>
      </c>
      <c r="CS40" s="622"/>
      <c r="CT40" s="622"/>
      <c r="CU40" s="622"/>
      <c r="CV40" s="622"/>
      <c r="CW40" s="622"/>
      <c r="CX40" s="622"/>
      <c r="CY40" s="623"/>
      <c r="CZ40" s="626">
        <v>0.7</v>
      </c>
      <c r="DA40" s="655"/>
      <c r="DB40" s="655"/>
      <c r="DC40" s="659"/>
      <c r="DD40" s="630" t="s">
        <v>138</v>
      </c>
      <c r="DE40" s="622"/>
      <c r="DF40" s="622"/>
      <c r="DG40" s="622"/>
      <c r="DH40" s="622"/>
      <c r="DI40" s="622"/>
      <c r="DJ40" s="622"/>
      <c r="DK40" s="623"/>
      <c r="DL40" s="630" t="s">
        <v>232</v>
      </c>
      <c r="DM40" s="622"/>
      <c r="DN40" s="622"/>
      <c r="DO40" s="622"/>
      <c r="DP40" s="622"/>
      <c r="DQ40" s="622"/>
      <c r="DR40" s="622"/>
      <c r="DS40" s="622"/>
      <c r="DT40" s="622"/>
      <c r="DU40" s="622"/>
      <c r="DV40" s="623"/>
      <c r="DW40" s="626" t="s">
        <v>232</v>
      </c>
      <c r="DX40" s="655"/>
      <c r="DY40" s="655"/>
      <c r="DZ40" s="655"/>
      <c r="EA40" s="655"/>
      <c r="EB40" s="655"/>
      <c r="EC40" s="656"/>
    </row>
    <row r="41" spans="2:133" ht="11.25" customHeight="1">
      <c r="AQ41" s="708" t="s">
        <v>345</v>
      </c>
      <c r="AR41" s="709"/>
      <c r="AS41" s="709"/>
      <c r="AT41" s="709"/>
      <c r="AU41" s="709"/>
      <c r="AV41" s="709"/>
      <c r="AW41" s="709"/>
      <c r="AX41" s="709"/>
      <c r="AY41" s="710"/>
      <c r="AZ41" s="701">
        <v>437583</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291</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232</v>
      </c>
      <c r="CS41" s="657"/>
      <c r="CT41" s="657"/>
      <c r="CU41" s="657"/>
      <c r="CV41" s="657"/>
      <c r="CW41" s="657"/>
      <c r="CX41" s="657"/>
      <c r="CY41" s="658"/>
      <c r="CZ41" s="626" t="s">
        <v>138</v>
      </c>
      <c r="DA41" s="655"/>
      <c r="DB41" s="655"/>
      <c r="DC41" s="659"/>
      <c r="DD41" s="630" t="s">
        <v>232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1758247</v>
      </c>
      <c r="CS42" s="622"/>
      <c r="CT42" s="622"/>
      <c r="CU42" s="622"/>
      <c r="CV42" s="622"/>
      <c r="CW42" s="622"/>
      <c r="CX42" s="622"/>
      <c r="CY42" s="623"/>
      <c r="CZ42" s="626">
        <v>13</v>
      </c>
      <c r="DA42" s="627"/>
      <c r="DB42" s="627"/>
      <c r="DC42" s="722"/>
      <c r="DD42" s="630">
        <v>1312846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7258</v>
      </c>
      <c r="CS43" s="657"/>
      <c r="CT43" s="657"/>
      <c r="CU43" s="657"/>
      <c r="CV43" s="657"/>
      <c r="CW43" s="657"/>
      <c r="CX43" s="657"/>
      <c r="CY43" s="658"/>
      <c r="CZ43" s="626">
        <v>0.1</v>
      </c>
      <c r="DA43" s="655"/>
      <c r="DB43" s="655"/>
      <c r="DC43" s="659"/>
      <c r="DD43" s="630">
        <v>527</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352</v>
      </c>
      <c r="CD44" s="733" t="s">
        <v>303</v>
      </c>
      <c r="CE44" s="734"/>
      <c r="CF44" s="618" t="s">
        <v>353</v>
      </c>
      <c r="CG44" s="619"/>
      <c r="CH44" s="619"/>
      <c r="CI44" s="619"/>
      <c r="CJ44" s="619"/>
      <c r="CK44" s="619"/>
      <c r="CL44" s="619"/>
      <c r="CM44" s="619"/>
      <c r="CN44" s="619"/>
      <c r="CO44" s="619"/>
      <c r="CP44" s="619"/>
      <c r="CQ44" s="620"/>
      <c r="CR44" s="621">
        <v>1755299</v>
      </c>
      <c r="CS44" s="622"/>
      <c r="CT44" s="622"/>
      <c r="CU44" s="622"/>
      <c r="CV44" s="622"/>
      <c r="CW44" s="622"/>
      <c r="CX44" s="622"/>
      <c r="CY44" s="623"/>
      <c r="CZ44" s="626">
        <v>12.9</v>
      </c>
      <c r="DA44" s="627"/>
      <c r="DB44" s="627"/>
      <c r="DC44" s="722"/>
      <c r="DD44" s="630">
        <v>1309898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354</v>
      </c>
      <c r="CG45" s="619"/>
      <c r="CH45" s="619"/>
      <c r="CI45" s="619"/>
      <c r="CJ45" s="619"/>
      <c r="CK45" s="619"/>
      <c r="CL45" s="619"/>
      <c r="CM45" s="619"/>
      <c r="CN45" s="619"/>
      <c r="CO45" s="619"/>
      <c r="CP45" s="619"/>
      <c r="CQ45" s="620"/>
      <c r="CR45" s="621">
        <v>689448</v>
      </c>
      <c r="CS45" s="657"/>
      <c r="CT45" s="657"/>
      <c r="CU45" s="657"/>
      <c r="CV45" s="657"/>
      <c r="CW45" s="657"/>
      <c r="CX45" s="657"/>
      <c r="CY45" s="658"/>
      <c r="CZ45" s="626">
        <v>5.0999999999999996</v>
      </c>
      <c r="DA45" s="655"/>
      <c r="DB45" s="655"/>
      <c r="DC45" s="659"/>
      <c r="DD45" s="630">
        <v>260764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355</v>
      </c>
      <c r="CG46" s="619"/>
      <c r="CH46" s="619"/>
      <c r="CI46" s="619"/>
      <c r="CJ46" s="619"/>
      <c r="CK46" s="619"/>
      <c r="CL46" s="619"/>
      <c r="CM46" s="619"/>
      <c r="CN46" s="619"/>
      <c r="CO46" s="619"/>
      <c r="CP46" s="619"/>
      <c r="CQ46" s="620"/>
      <c r="CR46" s="621">
        <v>1065851</v>
      </c>
      <c r="CS46" s="622"/>
      <c r="CT46" s="622"/>
      <c r="CU46" s="622"/>
      <c r="CV46" s="622"/>
      <c r="CW46" s="622"/>
      <c r="CX46" s="622"/>
      <c r="CY46" s="623"/>
      <c r="CZ46" s="626">
        <v>7.9</v>
      </c>
      <c r="DA46" s="627"/>
      <c r="DB46" s="627"/>
      <c r="DC46" s="722"/>
      <c r="DD46" s="630">
        <v>1049134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356</v>
      </c>
      <c r="CG47" s="619"/>
      <c r="CH47" s="619"/>
      <c r="CI47" s="619"/>
      <c r="CJ47" s="619"/>
      <c r="CK47" s="619"/>
      <c r="CL47" s="619"/>
      <c r="CM47" s="619"/>
      <c r="CN47" s="619"/>
      <c r="CO47" s="619"/>
      <c r="CP47" s="619"/>
      <c r="CQ47" s="620"/>
      <c r="CR47" s="621">
        <v>2948</v>
      </c>
      <c r="CS47" s="657"/>
      <c r="CT47" s="657"/>
      <c r="CU47" s="657"/>
      <c r="CV47" s="657"/>
      <c r="CW47" s="657"/>
      <c r="CX47" s="657"/>
      <c r="CY47" s="658"/>
      <c r="CZ47" s="626">
        <v>0</v>
      </c>
      <c r="DA47" s="655"/>
      <c r="DB47" s="655"/>
      <c r="DC47" s="659"/>
      <c r="DD47" s="630">
        <v>2948</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357</v>
      </c>
      <c r="CG48" s="619"/>
      <c r="CH48" s="619"/>
      <c r="CI48" s="619"/>
      <c r="CJ48" s="619"/>
      <c r="CK48" s="619"/>
      <c r="CL48" s="619"/>
      <c r="CM48" s="619"/>
      <c r="CN48" s="619"/>
      <c r="CO48" s="619"/>
      <c r="CP48" s="619"/>
      <c r="CQ48" s="620"/>
      <c r="CR48" s="621" t="s">
        <v>139</v>
      </c>
      <c r="CS48" s="622"/>
      <c r="CT48" s="622"/>
      <c r="CU48" s="622"/>
      <c r="CV48" s="622"/>
      <c r="CW48" s="622"/>
      <c r="CX48" s="622"/>
      <c r="CY48" s="623"/>
      <c r="CZ48" s="626" t="s">
        <v>232</v>
      </c>
      <c r="DA48" s="627"/>
      <c r="DB48" s="627"/>
      <c r="DC48" s="722"/>
      <c r="DD48" s="630" t="s">
        <v>138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358</v>
      </c>
      <c r="CE49" s="667"/>
      <c r="CF49" s="667"/>
      <c r="CG49" s="667"/>
      <c r="CH49" s="667"/>
      <c r="CI49" s="667"/>
      <c r="CJ49" s="667"/>
      <c r="CK49" s="667"/>
      <c r="CL49" s="667"/>
      <c r="CM49" s="667"/>
      <c r="CN49" s="667"/>
      <c r="CO49" s="667"/>
      <c r="CP49" s="667"/>
      <c r="CQ49" s="668"/>
      <c r="CR49" s="701">
        <v>13573762</v>
      </c>
      <c r="CS49" s="691"/>
      <c r="CT49" s="691"/>
      <c r="CU49" s="691"/>
      <c r="CV49" s="691"/>
      <c r="CW49" s="691"/>
      <c r="CX49" s="691"/>
      <c r="CY49" s="723"/>
      <c r="CZ49" s="706">
        <v>100</v>
      </c>
      <c r="DA49" s="724"/>
      <c r="DB49" s="724"/>
      <c r="DC49" s="725"/>
      <c r="DD49" s="726">
        <v>10814541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urt4S7FyVo4/onhxDekyobkQgU6GS0H6rcOjolC+sgBw1TBZzKB4SJG1b6mvldqpLfmFGzpsnloG4zLMS4x9mA==" saltValue="4m/M0Aj5Dj0YcCTH0D+Eo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381</v>
      </c>
      <c r="C7" s="754"/>
      <c r="D7" s="754"/>
      <c r="E7" s="754"/>
      <c r="F7" s="754"/>
      <c r="G7" s="754"/>
      <c r="H7" s="754"/>
      <c r="I7" s="754"/>
      <c r="J7" s="754"/>
      <c r="K7" s="754"/>
      <c r="L7" s="754"/>
      <c r="M7" s="754"/>
      <c r="N7" s="754"/>
      <c r="O7" s="754"/>
      <c r="P7" s="755"/>
      <c r="Q7" s="756">
        <v>14577</v>
      </c>
      <c r="R7" s="757"/>
      <c r="S7" s="757"/>
      <c r="T7" s="757"/>
      <c r="U7" s="757"/>
      <c r="V7" s="757">
        <v>13674</v>
      </c>
      <c r="W7" s="757"/>
      <c r="X7" s="757"/>
      <c r="Y7" s="757"/>
      <c r="Z7" s="757"/>
      <c r="AA7" s="757">
        <v>903</v>
      </c>
      <c r="AB7" s="757"/>
      <c r="AC7" s="757"/>
      <c r="AD7" s="757"/>
      <c r="AE7" s="758"/>
      <c r="AF7" s="759">
        <v>703</v>
      </c>
      <c r="AG7" s="760"/>
      <c r="AH7" s="760"/>
      <c r="AI7" s="760"/>
      <c r="AJ7" s="761"/>
      <c r="AK7" s="796">
        <v>1210</v>
      </c>
      <c r="AL7" s="797"/>
      <c r="AM7" s="797"/>
      <c r="AN7" s="797"/>
      <c r="AO7" s="797"/>
      <c r="AP7" s="797">
        <v>3818</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582</v>
      </c>
      <c r="BT7" s="801"/>
      <c r="BU7" s="801"/>
      <c r="BV7" s="801"/>
      <c r="BW7" s="801"/>
      <c r="BX7" s="801"/>
      <c r="BY7" s="801"/>
      <c r="BZ7" s="801"/>
      <c r="CA7" s="801"/>
      <c r="CB7" s="801"/>
      <c r="CC7" s="801"/>
      <c r="CD7" s="801"/>
      <c r="CE7" s="801"/>
      <c r="CF7" s="801"/>
      <c r="CG7" s="802"/>
      <c r="CH7" s="793">
        <v>5</v>
      </c>
      <c r="CI7" s="794"/>
      <c r="CJ7" s="794"/>
      <c r="CK7" s="794"/>
      <c r="CL7" s="795"/>
      <c r="CM7" s="793">
        <v>287</v>
      </c>
      <c r="CN7" s="794"/>
      <c r="CO7" s="794"/>
      <c r="CP7" s="794"/>
      <c r="CQ7" s="795"/>
      <c r="CR7" s="793">
        <v>5</v>
      </c>
      <c r="CS7" s="794"/>
      <c r="CT7" s="794"/>
      <c r="CU7" s="794"/>
      <c r="CV7" s="795"/>
      <c r="CW7" s="793">
        <v>10</v>
      </c>
      <c r="CX7" s="794"/>
      <c r="CY7" s="794"/>
      <c r="CZ7" s="794"/>
      <c r="DA7" s="795"/>
      <c r="DB7" s="793" t="s">
        <v>583</v>
      </c>
      <c r="DC7" s="794"/>
      <c r="DD7" s="794"/>
      <c r="DE7" s="794"/>
      <c r="DF7" s="795"/>
      <c r="DG7" s="793" t="s">
        <v>583</v>
      </c>
      <c r="DH7" s="794"/>
      <c r="DI7" s="794"/>
      <c r="DJ7" s="794"/>
      <c r="DK7" s="795"/>
      <c r="DL7" s="793" t="s">
        <v>585</v>
      </c>
      <c r="DM7" s="794"/>
      <c r="DN7" s="794"/>
      <c r="DO7" s="794"/>
      <c r="DP7" s="795"/>
      <c r="DQ7" s="793" t="s">
        <v>587</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383</v>
      </c>
      <c r="B23" s="812" t="s">
        <v>384</v>
      </c>
      <c r="C23" s="813"/>
      <c r="D23" s="813"/>
      <c r="E23" s="813"/>
      <c r="F23" s="813"/>
      <c r="G23" s="813"/>
      <c r="H23" s="813"/>
      <c r="I23" s="813"/>
      <c r="J23" s="813"/>
      <c r="K23" s="813"/>
      <c r="L23" s="813"/>
      <c r="M23" s="813"/>
      <c r="N23" s="813"/>
      <c r="O23" s="813"/>
      <c r="P23" s="814"/>
      <c r="Q23" s="815">
        <v>14577</v>
      </c>
      <c r="R23" s="816"/>
      <c r="S23" s="816"/>
      <c r="T23" s="816"/>
      <c r="U23" s="816"/>
      <c r="V23" s="816">
        <v>13674</v>
      </c>
      <c r="W23" s="816"/>
      <c r="X23" s="816"/>
      <c r="Y23" s="816"/>
      <c r="Z23" s="816"/>
      <c r="AA23" s="816">
        <v>903</v>
      </c>
      <c r="AB23" s="816"/>
      <c r="AC23" s="816"/>
      <c r="AD23" s="816"/>
      <c r="AE23" s="817"/>
      <c r="AF23" s="818">
        <v>703</v>
      </c>
      <c r="AG23" s="816"/>
      <c r="AH23" s="816"/>
      <c r="AI23" s="816"/>
      <c r="AJ23" s="819"/>
      <c r="AK23" s="820"/>
      <c r="AL23" s="821"/>
      <c r="AM23" s="821"/>
      <c r="AN23" s="821"/>
      <c r="AO23" s="821"/>
      <c r="AP23" s="816">
        <v>3818</v>
      </c>
      <c r="AQ23" s="816"/>
      <c r="AR23" s="816"/>
      <c r="AS23" s="816"/>
      <c r="AT23" s="816"/>
      <c r="AU23" s="822"/>
      <c r="AV23" s="822"/>
      <c r="AW23" s="822"/>
      <c r="AX23" s="822"/>
      <c r="AY23" s="823"/>
      <c r="AZ23" s="831" t="s">
        <v>138</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364</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395</v>
      </c>
      <c r="C28" s="754"/>
      <c r="D28" s="754"/>
      <c r="E28" s="754"/>
      <c r="F28" s="754"/>
      <c r="G28" s="754"/>
      <c r="H28" s="754"/>
      <c r="I28" s="754"/>
      <c r="J28" s="754"/>
      <c r="K28" s="754"/>
      <c r="L28" s="754"/>
      <c r="M28" s="754"/>
      <c r="N28" s="754"/>
      <c r="O28" s="754"/>
      <c r="P28" s="755"/>
      <c r="Q28" s="844">
        <v>3298</v>
      </c>
      <c r="R28" s="845"/>
      <c r="S28" s="845"/>
      <c r="T28" s="845"/>
      <c r="U28" s="845"/>
      <c r="V28" s="845">
        <v>3261</v>
      </c>
      <c r="W28" s="845"/>
      <c r="X28" s="845"/>
      <c r="Y28" s="845"/>
      <c r="Z28" s="845"/>
      <c r="AA28" s="845">
        <v>37</v>
      </c>
      <c r="AB28" s="845"/>
      <c r="AC28" s="845"/>
      <c r="AD28" s="845"/>
      <c r="AE28" s="846"/>
      <c r="AF28" s="847">
        <v>37</v>
      </c>
      <c r="AG28" s="845"/>
      <c r="AH28" s="845"/>
      <c r="AI28" s="845"/>
      <c r="AJ28" s="848"/>
      <c r="AK28" s="849">
        <v>303</v>
      </c>
      <c r="AL28" s="840"/>
      <c r="AM28" s="840"/>
      <c r="AN28" s="840"/>
      <c r="AO28" s="840"/>
      <c r="AP28" s="840" t="s">
        <v>583</v>
      </c>
      <c r="AQ28" s="840"/>
      <c r="AR28" s="840"/>
      <c r="AS28" s="840"/>
      <c r="AT28" s="840"/>
      <c r="AU28" s="840" t="s">
        <v>583</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396</v>
      </c>
      <c r="C29" s="778"/>
      <c r="D29" s="778"/>
      <c r="E29" s="778"/>
      <c r="F29" s="778"/>
      <c r="G29" s="778"/>
      <c r="H29" s="778"/>
      <c r="I29" s="778"/>
      <c r="J29" s="778"/>
      <c r="K29" s="778"/>
      <c r="L29" s="778"/>
      <c r="M29" s="778"/>
      <c r="N29" s="778"/>
      <c r="O29" s="778"/>
      <c r="P29" s="779"/>
      <c r="Q29" s="780">
        <v>1531</v>
      </c>
      <c r="R29" s="781"/>
      <c r="S29" s="781"/>
      <c r="T29" s="781"/>
      <c r="U29" s="781"/>
      <c r="V29" s="781">
        <v>1437</v>
      </c>
      <c r="W29" s="781"/>
      <c r="X29" s="781"/>
      <c r="Y29" s="781"/>
      <c r="Z29" s="781"/>
      <c r="AA29" s="781">
        <v>94</v>
      </c>
      <c r="AB29" s="781"/>
      <c r="AC29" s="781"/>
      <c r="AD29" s="781"/>
      <c r="AE29" s="782"/>
      <c r="AF29" s="783">
        <v>94</v>
      </c>
      <c r="AG29" s="784"/>
      <c r="AH29" s="784"/>
      <c r="AI29" s="784"/>
      <c r="AJ29" s="785"/>
      <c r="AK29" s="852">
        <v>212</v>
      </c>
      <c r="AL29" s="853"/>
      <c r="AM29" s="853"/>
      <c r="AN29" s="853"/>
      <c r="AO29" s="853"/>
      <c r="AP29" s="853" t="s">
        <v>583</v>
      </c>
      <c r="AQ29" s="853"/>
      <c r="AR29" s="853"/>
      <c r="AS29" s="853"/>
      <c r="AT29" s="853"/>
      <c r="AU29" s="853" t="s">
        <v>583</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397</v>
      </c>
      <c r="C30" s="778"/>
      <c r="D30" s="778"/>
      <c r="E30" s="778"/>
      <c r="F30" s="778"/>
      <c r="G30" s="778"/>
      <c r="H30" s="778"/>
      <c r="I30" s="778"/>
      <c r="J30" s="778"/>
      <c r="K30" s="778"/>
      <c r="L30" s="778"/>
      <c r="M30" s="778"/>
      <c r="N30" s="778"/>
      <c r="O30" s="778"/>
      <c r="P30" s="779"/>
      <c r="Q30" s="780">
        <v>149</v>
      </c>
      <c r="R30" s="781"/>
      <c r="S30" s="781"/>
      <c r="T30" s="781"/>
      <c r="U30" s="781"/>
      <c r="V30" s="781">
        <v>137</v>
      </c>
      <c r="W30" s="781"/>
      <c r="X30" s="781"/>
      <c r="Y30" s="781"/>
      <c r="Z30" s="781"/>
      <c r="AA30" s="781">
        <v>12</v>
      </c>
      <c r="AB30" s="781"/>
      <c r="AC30" s="781"/>
      <c r="AD30" s="781"/>
      <c r="AE30" s="782"/>
      <c r="AF30" s="783">
        <v>12</v>
      </c>
      <c r="AG30" s="784"/>
      <c r="AH30" s="784"/>
      <c r="AI30" s="784"/>
      <c r="AJ30" s="785"/>
      <c r="AK30" s="852" t="s">
        <v>583</v>
      </c>
      <c r="AL30" s="853"/>
      <c r="AM30" s="853"/>
      <c r="AN30" s="853"/>
      <c r="AO30" s="853"/>
      <c r="AP30" s="853" t="s">
        <v>584</v>
      </c>
      <c r="AQ30" s="853"/>
      <c r="AR30" s="853"/>
      <c r="AS30" s="853"/>
      <c r="AT30" s="853"/>
      <c r="AU30" s="853" t="s">
        <v>583</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398</v>
      </c>
      <c r="C31" s="778"/>
      <c r="D31" s="778"/>
      <c r="E31" s="778"/>
      <c r="F31" s="778"/>
      <c r="G31" s="778"/>
      <c r="H31" s="778"/>
      <c r="I31" s="778"/>
      <c r="J31" s="778"/>
      <c r="K31" s="778"/>
      <c r="L31" s="778"/>
      <c r="M31" s="778"/>
      <c r="N31" s="778"/>
      <c r="O31" s="778"/>
      <c r="P31" s="779"/>
      <c r="Q31" s="780">
        <v>51</v>
      </c>
      <c r="R31" s="781"/>
      <c r="S31" s="781"/>
      <c r="T31" s="781"/>
      <c r="U31" s="781"/>
      <c r="V31" s="781">
        <v>23</v>
      </c>
      <c r="W31" s="781"/>
      <c r="X31" s="781"/>
      <c r="Y31" s="781"/>
      <c r="Z31" s="781"/>
      <c r="AA31" s="781">
        <v>28</v>
      </c>
      <c r="AB31" s="781"/>
      <c r="AC31" s="781"/>
      <c r="AD31" s="781"/>
      <c r="AE31" s="782"/>
      <c r="AF31" s="783">
        <v>28</v>
      </c>
      <c r="AG31" s="784"/>
      <c r="AH31" s="784"/>
      <c r="AI31" s="784"/>
      <c r="AJ31" s="785"/>
      <c r="AK31" s="852" t="s">
        <v>585</v>
      </c>
      <c r="AL31" s="853"/>
      <c r="AM31" s="853"/>
      <c r="AN31" s="853"/>
      <c r="AO31" s="853"/>
      <c r="AP31" s="853" t="s">
        <v>583</v>
      </c>
      <c r="AQ31" s="853"/>
      <c r="AR31" s="853"/>
      <c r="AS31" s="853"/>
      <c r="AT31" s="853"/>
      <c r="AU31" s="853" t="s">
        <v>583</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399</v>
      </c>
      <c r="C32" s="778"/>
      <c r="D32" s="778"/>
      <c r="E32" s="778"/>
      <c r="F32" s="778"/>
      <c r="G32" s="778"/>
      <c r="H32" s="778"/>
      <c r="I32" s="778"/>
      <c r="J32" s="778"/>
      <c r="K32" s="778"/>
      <c r="L32" s="778"/>
      <c r="M32" s="778"/>
      <c r="N32" s="778"/>
      <c r="O32" s="778"/>
      <c r="P32" s="779"/>
      <c r="Q32" s="780">
        <v>297</v>
      </c>
      <c r="R32" s="781"/>
      <c r="S32" s="781"/>
      <c r="T32" s="781"/>
      <c r="U32" s="781"/>
      <c r="V32" s="781">
        <v>288</v>
      </c>
      <c r="W32" s="781"/>
      <c r="X32" s="781"/>
      <c r="Y32" s="781"/>
      <c r="Z32" s="781"/>
      <c r="AA32" s="781">
        <v>9</v>
      </c>
      <c r="AB32" s="781"/>
      <c r="AC32" s="781"/>
      <c r="AD32" s="781"/>
      <c r="AE32" s="782"/>
      <c r="AF32" s="783">
        <v>9</v>
      </c>
      <c r="AG32" s="784"/>
      <c r="AH32" s="784"/>
      <c r="AI32" s="784"/>
      <c r="AJ32" s="785"/>
      <c r="AK32" s="852">
        <v>62</v>
      </c>
      <c r="AL32" s="853"/>
      <c r="AM32" s="853"/>
      <c r="AN32" s="853"/>
      <c r="AO32" s="853"/>
      <c r="AP32" s="853" t="s">
        <v>583</v>
      </c>
      <c r="AQ32" s="853"/>
      <c r="AR32" s="853"/>
      <c r="AS32" s="853"/>
      <c r="AT32" s="853"/>
      <c r="AU32" s="853" t="s">
        <v>586</v>
      </c>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400</v>
      </c>
      <c r="C33" s="778"/>
      <c r="D33" s="778"/>
      <c r="E33" s="778"/>
      <c r="F33" s="778"/>
      <c r="G33" s="778"/>
      <c r="H33" s="778"/>
      <c r="I33" s="778"/>
      <c r="J33" s="778"/>
      <c r="K33" s="778"/>
      <c r="L33" s="778"/>
      <c r="M33" s="778"/>
      <c r="N33" s="778"/>
      <c r="O33" s="778"/>
      <c r="P33" s="779"/>
      <c r="Q33" s="780">
        <v>665</v>
      </c>
      <c r="R33" s="781"/>
      <c r="S33" s="781"/>
      <c r="T33" s="781"/>
      <c r="U33" s="781"/>
      <c r="V33" s="781">
        <v>485</v>
      </c>
      <c r="W33" s="781"/>
      <c r="X33" s="781"/>
      <c r="Y33" s="781"/>
      <c r="Z33" s="781"/>
      <c r="AA33" s="781">
        <v>180</v>
      </c>
      <c r="AB33" s="781"/>
      <c r="AC33" s="781"/>
      <c r="AD33" s="781"/>
      <c r="AE33" s="782"/>
      <c r="AF33" s="783">
        <v>1156</v>
      </c>
      <c r="AG33" s="784"/>
      <c r="AH33" s="784"/>
      <c r="AI33" s="784"/>
      <c r="AJ33" s="785"/>
      <c r="AK33" s="852">
        <v>5</v>
      </c>
      <c r="AL33" s="853"/>
      <c r="AM33" s="853"/>
      <c r="AN33" s="853"/>
      <c r="AO33" s="853"/>
      <c r="AP33" s="853">
        <v>793</v>
      </c>
      <c r="AQ33" s="853"/>
      <c r="AR33" s="853"/>
      <c r="AS33" s="853"/>
      <c r="AT33" s="853"/>
      <c r="AU33" s="853" t="s">
        <v>584</v>
      </c>
      <c r="AV33" s="853"/>
      <c r="AW33" s="853"/>
      <c r="AX33" s="853"/>
      <c r="AY33" s="853"/>
      <c r="AZ33" s="854" t="s">
        <v>583</v>
      </c>
      <c r="BA33" s="854"/>
      <c r="BB33" s="854"/>
      <c r="BC33" s="854"/>
      <c r="BD33" s="854"/>
      <c r="BE33" s="850" t="s">
        <v>401</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402</v>
      </c>
      <c r="C34" s="778"/>
      <c r="D34" s="778"/>
      <c r="E34" s="778"/>
      <c r="F34" s="778"/>
      <c r="G34" s="778"/>
      <c r="H34" s="778"/>
      <c r="I34" s="778"/>
      <c r="J34" s="778"/>
      <c r="K34" s="778"/>
      <c r="L34" s="778"/>
      <c r="M34" s="778"/>
      <c r="N34" s="778"/>
      <c r="O34" s="778"/>
      <c r="P34" s="779"/>
      <c r="Q34" s="780">
        <v>2317</v>
      </c>
      <c r="R34" s="781"/>
      <c r="S34" s="781"/>
      <c r="T34" s="781"/>
      <c r="U34" s="781"/>
      <c r="V34" s="781">
        <v>2286</v>
      </c>
      <c r="W34" s="781"/>
      <c r="X34" s="781"/>
      <c r="Y34" s="781"/>
      <c r="Z34" s="781"/>
      <c r="AA34" s="781">
        <v>31</v>
      </c>
      <c r="AB34" s="781"/>
      <c r="AC34" s="781"/>
      <c r="AD34" s="781"/>
      <c r="AE34" s="782"/>
      <c r="AF34" s="783">
        <v>411</v>
      </c>
      <c r="AG34" s="784"/>
      <c r="AH34" s="784"/>
      <c r="AI34" s="784"/>
      <c r="AJ34" s="785"/>
      <c r="AK34" s="852">
        <v>670</v>
      </c>
      <c r="AL34" s="853"/>
      <c r="AM34" s="853"/>
      <c r="AN34" s="853"/>
      <c r="AO34" s="853"/>
      <c r="AP34" s="853">
        <v>1777</v>
      </c>
      <c r="AQ34" s="853"/>
      <c r="AR34" s="853"/>
      <c r="AS34" s="853"/>
      <c r="AT34" s="853"/>
      <c r="AU34" s="853">
        <v>919</v>
      </c>
      <c r="AV34" s="853"/>
      <c r="AW34" s="853"/>
      <c r="AX34" s="853"/>
      <c r="AY34" s="853"/>
      <c r="AZ34" s="854" t="s">
        <v>583</v>
      </c>
      <c r="BA34" s="854"/>
      <c r="BB34" s="854"/>
      <c r="BC34" s="854"/>
      <c r="BD34" s="854"/>
      <c r="BE34" s="850" t="s">
        <v>403</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404</v>
      </c>
      <c r="C35" s="778"/>
      <c r="D35" s="778"/>
      <c r="E35" s="778"/>
      <c r="F35" s="778"/>
      <c r="G35" s="778"/>
      <c r="H35" s="778"/>
      <c r="I35" s="778"/>
      <c r="J35" s="778"/>
      <c r="K35" s="778"/>
      <c r="L35" s="778"/>
      <c r="M35" s="778"/>
      <c r="N35" s="778"/>
      <c r="O35" s="778"/>
      <c r="P35" s="779"/>
      <c r="Q35" s="780">
        <v>749</v>
      </c>
      <c r="R35" s="781"/>
      <c r="S35" s="781"/>
      <c r="T35" s="781"/>
      <c r="U35" s="781"/>
      <c r="V35" s="781">
        <v>714</v>
      </c>
      <c r="W35" s="781"/>
      <c r="X35" s="781"/>
      <c r="Y35" s="781"/>
      <c r="Z35" s="781"/>
      <c r="AA35" s="781">
        <v>35</v>
      </c>
      <c r="AB35" s="781"/>
      <c r="AC35" s="781"/>
      <c r="AD35" s="781"/>
      <c r="AE35" s="782"/>
      <c r="AF35" s="783">
        <v>36</v>
      </c>
      <c r="AG35" s="784"/>
      <c r="AH35" s="784"/>
      <c r="AI35" s="784"/>
      <c r="AJ35" s="785"/>
      <c r="AK35" s="852">
        <v>313</v>
      </c>
      <c r="AL35" s="853"/>
      <c r="AM35" s="853"/>
      <c r="AN35" s="853"/>
      <c r="AO35" s="853"/>
      <c r="AP35" s="853">
        <v>2081</v>
      </c>
      <c r="AQ35" s="853"/>
      <c r="AR35" s="853"/>
      <c r="AS35" s="853"/>
      <c r="AT35" s="853"/>
      <c r="AU35" s="853">
        <v>1681</v>
      </c>
      <c r="AV35" s="853"/>
      <c r="AW35" s="853"/>
      <c r="AX35" s="853"/>
      <c r="AY35" s="853"/>
      <c r="AZ35" s="854" t="s">
        <v>583</v>
      </c>
      <c r="BA35" s="854"/>
      <c r="BB35" s="854"/>
      <c r="BC35" s="854"/>
      <c r="BD35" s="854"/>
      <c r="BE35" s="850" t="s">
        <v>405</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406</v>
      </c>
      <c r="C36" s="778"/>
      <c r="D36" s="778"/>
      <c r="E36" s="778"/>
      <c r="F36" s="778"/>
      <c r="G36" s="778"/>
      <c r="H36" s="778"/>
      <c r="I36" s="778"/>
      <c r="J36" s="778"/>
      <c r="K36" s="778"/>
      <c r="L36" s="778"/>
      <c r="M36" s="778"/>
      <c r="N36" s="778"/>
      <c r="O36" s="778"/>
      <c r="P36" s="779"/>
      <c r="Q36" s="780">
        <v>61</v>
      </c>
      <c r="R36" s="781"/>
      <c r="S36" s="781"/>
      <c r="T36" s="781"/>
      <c r="U36" s="781"/>
      <c r="V36" s="781">
        <v>59</v>
      </c>
      <c r="W36" s="781"/>
      <c r="X36" s="781"/>
      <c r="Y36" s="781"/>
      <c r="Z36" s="781"/>
      <c r="AA36" s="781">
        <v>2</v>
      </c>
      <c r="AB36" s="781"/>
      <c r="AC36" s="781"/>
      <c r="AD36" s="781"/>
      <c r="AE36" s="782"/>
      <c r="AF36" s="783">
        <v>2</v>
      </c>
      <c r="AG36" s="784"/>
      <c r="AH36" s="784"/>
      <c r="AI36" s="784"/>
      <c r="AJ36" s="785"/>
      <c r="AK36" s="852">
        <v>44</v>
      </c>
      <c r="AL36" s="853"/>
      <c r="AM36" s="853"/>
      <c r="AN36" s="853"/>
      <c r="AO36" s="853"/>
      <c r="AP36" s="853">
        <v>150</v>
      </c>
      <c r="AQ36" s="853"/>
      <c r="AR36" s="853"/>
      <c r="AS36" s="853"/>
      <c r="AT36" s="853"/>
      <c r="AU36" s="853">
        <v>150</v>
      </c>
      <c r="AV36" s="853"/>
      <c r="AW36" s="853"/>
      <c r="AX36" s="853"/>
      <c r="AY36" s="853"/>
      <c r="AZ36" s="854" t="s">
        <v>585</v>
      </c>
      <c r="BA36" s="854"/>
      <c r="BB36" s="854"/>
      <c r="BC36" s="854"/>
      <c r="BD36" s="854"/>
      <c r="BE36" s="850" t="s">
        <v>405</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383</v>
      </c>
      <c r="B63" s="812" t="s">
        <v>408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1784</v>
      </c>
      <c r="AG63" s="864"/>
      <c r="AH63" s="864"/>
      <c r="AI63" s="864"/>
      <c r="AJ63" s="865"/>
      <c r="AK63" s="866"/>
      <c r="AL63" s="861"/>
      <c r="AM63" s="861"/>
      <c r="AN63" s="861"/>
      <c r="AO63" s="861"/>
      <c r="AP63" s="864">
        <v>4800</v>
      </c>
      <c r="AQ63" s="864"/>
      <c r="AR63" s="864"/>
      <c r="AS63" s="864"/>
      <c r="AT63" s="864"/>
      <c r="AU63" s="864">
        <v>2750</v>
      </c>
      <c r="AV63" s="864"/>
      <c r="AW63" s="864"/>
      <c r="AX63" s="864"/>
      <c r="AY63" s="864"/>
      <c r="AZ63" s="868"/>
      <c r="BA63" s="868"/>
      <c r="BB63" s="868"/>
      <c r="BC63" s="868"/>
      <c r="BD63" s="868"/>
      <c r="BE63" s="869"/>
      <c r="BF63" s="869"/>
      <c r="BG63" s="869"/>
      <c r="BH63" s="869"/>
      <c r="BI63" s="870"/>
      <c r="BJ63" s="871" t="s">
        <v>409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411</v>
      </c>
      <c r="B66" s="763"/>
      <c r="C66" s="763"/>
      <c r="D66" s="763"/>
      <c r="E66" s="763"/>
      <c r="F66" s="763"/>
      <c r="G66" s="763"/>
      <c r="H66" s="763"/>
      <c r="I66" s="763"/>
      <c r="J66" s="763"/>
      <c r="K66" s="763"/>
      <c r="L66" s="763"/>
      <c r="M66" s="763"/>
      <c r="N66" s="763"/>
      <c r="O66" s="763"/>
      <c r="P66" s="764"/>
      <c r="Q66" s="739" t="s">
        <v>412</v>
      </c>
      <c r="R66" s="740"/>
      <c r="S66" s="740"/>
      <c r="T66" s="740"/>
      <c r="U66" s="741"/>
      <c r="V66" s="739" t="s">
        <v>413</v>
      </c>
      <c r="W66" s="740"/>
      <c r="X66" s="740"/>
      <c r="Y66" s="740"/>
      <c r="Z66" s="741"/>
      <c r="AA66" s="739" t="s">
        <v>414</v>
      </c>
      <c r="AB66" s="740"/>
      <c r="AC66" s="740"/>
      <c r="AD66" s="740"/>
      <c r="AE66" s="741"/>
      <c r="AF66" s="874" t="s">
        <v>415</v>
      </c>
      <c r="AG66" s="835"/>
      <c r="AH66" s="835"/>
      <c r="AI66" s="835"/>
      <c r="AJ66" s="875"/>
      <c r="AK66" s="739" t="s">
        <v>416</v>
      </c>
      <c r="AL66" s="763"/>
      <c r="AM66" s="763"/>
      <c r="AN66" s="763"/>
      <c r="AO66" s="764"/>
      <c r="AP66" s="739" t="s">
        <v>417</v>
      </c>
      <c r="AQ66" s="740"/>
      <c r="AR66" s="740"/>
      <c r="AS66" s="740"/>
      <c r="AT66" s="741"/>
      <c r="AU66" s="739" t="s">
        <v>418</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588</v>
      </c>
      <c r="C68" s="892"/>
      <c r="D68" s="892"/>
      <c r="E68" s="892"/>
      <c r="F68" s="892"/>
      <c r="G68" s="892"/>
      <c r="H68" s="892"/>
      <c r="I68" s="892"/>
      <c r="J68" s="892"/>
      <c r="K68" s="892"/>
      <c r="L68" s="892"/>
      <c r="M68" s="892"/>
      <c r="N68" s="892"/>
      <c r="O68" s="892"/>
      <c r="P68" s="893"/>
      <c r="Q68" s="894">
        <v>818</v>
      </c>
      <c r="R68" s="888"/>
      <c r="S68" s="888"/>
      <c r="T68" s="888"/>
      <c r="U68" s="888"/>
      <c r="V68" s="888">
        <v>817</v>
      </c>
      <c r="W68" s="888"/>
      <c r="X68" s="888"/>
      <c r="Y68" s="888"/>
      <c r="Z68" s="888"/>
      <c r="AA68" s="888">
        <v>1</v>
      </c>
      <c r="AB68" s="888"/>
      <c r="AC68" s="888"/>
      <c r="AD68" s="888"/>
      <c r="AE68" s="888"/>
      <c r="AF68" s="888">
        <v>1</v>
      </c>
      <c r="AG68" s="888"/>
      <c r="AH68" s="888"/>
      <c r="AI68" s="888"/>
      <c r="AJ68" s="888"/>
      <c r="AK68" s="888">
        <v>49</v>
      </c>
      <c r="AL68" s="888"/>
      <c r="AM68" s="888"/>
      <c r="AN68" s="888"/>
      <c r="AO68" s="888"/>
      <c r="AP68" s="888" t="s">
        <v>608</v>
      </c>
      <c r="AQ68" s="888"/>
      <c r="AR68" s="888"/>
      <c r="AS68" s="888"/>
      <c r="AT68" s="888"/>
      <c r="AU68" s="888" t="s">
        <v>607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589</v>
      </c>
      <c r="C69" s="896"/>
      <c r="D69" s="896"/>
      <c r="E69" s="896"/>
      <c r="F69" s="896"/>
      <c r="G69" s="896"/>
      <c r="H69" s="896"/>
      <c r="I69" s="896"/>
      <c r="J69" s="896"/>
      <c r="K69" s="896"/>
      <c r="L69" s="896"/>
      <c r="M69" s="896"/>
      <c r="N69" s="896"/>
      <c r="O69" s="896"/>
      <c r="P69" s="897"/>
      <c r="Q69" s="898">
        <v>2168</v>
      </c>
      <c r="R69" s="853"/>
      <c r="S69" s="853"/>
      <c r="T69" s="853"/>
      <c r="U69" s="853"/>
      <c r="V69" s="853">
        <v>2165</v>
      </c>
      <c r="W69" s="853"/>
      <c r="X69" s="853"/>
      <c r="Y69" s="853"/>
      <c r="Z69" s="853"/>
      <c r="AA69" s="853">
        <v>3</v>
      </c>
      <c r="AB69" s="853"/>
      <c r="AC69" s="853"/>
      <c r="AD69" s="853"/>
      <c r="AE69" s="853"/>
      <c r="AF69" s="853">
        <v>3</v>
      </c>
      <c r="AG69" s="853"/>
      <c r="AH69" s="853"/>
      <c r="AI69" s="853"/>
      <c r="AJ69" s="853"/>
      <c r="AK69" s="853">
        <v>43</v>
      </c>
      <c r="AL69" s="853"/>
      <c r="AM69" s="853"/>
      <c r="AN69" s="853"/>
      <c r="AO69" s="853"/>
      <c r="AP69" s="853">
        <v>556</v>
      </c>
      <c r="AQ69" s="853"/>
      <c r="AR69" s="853"/>
      <c r="AS69" s="853"/>
      <c r="AT69" s="853"/>
      <c r="AU69" s="853" t="s">
        <v>608</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590</v>
      </c>
      <c r="C70" s="896"/>
      <c r="D70" s="896"/>
      <c r="E70" s="896"/>
      <c r="F70" s="896"/>
      <c r="G70" s="896"/>
      <c r="H70" s="896"/>
      <c r="I70" s="896"/>
      <c r="J70" s="896"/>
      <c r="K70" s="896"/>
      <c r="L70" s="896"/>
      <c r="M70" s="896"/>
      <c r="N70" s="896"/>
      <c r="O70" s="896"/>
      <c r="P70" s="897"/>
      <c r="Q70" s="898">
        <v>173</v>
      </c>
      <c r="R70" s="853"/>
      <c r="S70" s="853"/>
      <c r="T70" s="853"/>
      <c r="U70" s="853"/>
      <c r="V70" s="853">
        <v>173</v>
      </c>
      <c r="W70" s="853"/>
      <c r="X70" s="853"/>
      <c r="Y70" s="853"/>
      <c r="Z70" s="853"/>
      <c r="AA70" s="853">
        <v>0</v>
      </c>
      <c r="AB70" s="853"/>
      <c r="AC70" s="853"/>
      <c r="AD70" s="853"/>
      <c r="AE70" s="853"/>
      <c r="AF70" s="853">
        <v>0</v>
      </c>
      <c r="AG70" s="853"/>
      <c r="AH70" s="853"/>
      <c r="AI70" s="853"/>
      <c r="AJ70" s="853"/>
      <c r="AK70" s="853">
        <v>1</v>
      </c>
      <c r="AL70" s="853"/>
      <c r="AM70" s="853"/>
      <c r="AN70" s="853"/>
      <c r="AO70" s="853"/>
      <c r="AP70" s="853" t="s">
        <v>607</v>
      </c>
      <c r="AQ70" s="853"/>
      <c r="AR70" s="853"/>
      <c r="AS70" s="853"/>
      <c r="AT70" s="853"/>
      <c r="AU70" s="853" t="s">
        <v>610</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591</v>
      </c>
      <c r="C71" s="896"/>
      <c r="D71" s="896"/>
      <c r="E71" s="896"/>
      <c r="F71" s="896"/>
      <c r="G71" s="896"/>
      <c r="H71" s="896"/>
      <c r="I71" s="896"/>
      <c r="J71" s="896"/>
      <c r="K71" s="896"/>
      <c r="L71" s="896"/>
      <c r="M71" s="896"/>
      <c r="N71" s="896"/>
      <c r="O71" s="896"/>
      <c r="P71" s="897"/>
      <c r="Q71" s="898">
        <v>822</v>
      </c>
      <c r="R71" s="853"/>
      <c r="S71" s="853"/>
      <c r="T71" s="853"/>
      <c r="U71" s="853"/>
      <c r="V71" s="853">
        <v>820</v>
      </c>
      <c r="W71" s="853"/>
      <c r="X71" s="853"/>
      <c r="Y71" s="853"/>
      <c r="Z71" s="853"/>
      <c r="AA71" s="853">
        <v>2</v>
      </c>
      <c r="AB71" s="853"/>
      <c r="AC71" s="853"/>
      <c r="AD71" s="853"/>
      <c r="AE71" s="853"/>
      <c r="AF71" s="853">
        <v>2</v>
      </c>
      <c r="AG71" s="853"/>
      <c r="AH71" s="853"/>
      <c r="AI71" s="853"/>
      <c r="AJ71" s="853"/>
      <c r="AK71" s="853">
        <v>56</v>
      </c>
      <c r="AL71" s="853"/>
      <c r="AM71" s="853"/>
      <c r="AN71" s="853"/>
      <c r="AO71" s="853"/>
      <c r="AP71" s="853" t="s">
        <v>607</v>
      </c>
      <c r="AQ71" s="853"/>
      <c r="AR71" s="853"/>
      <c r="AS71" s="853"/>
      <c r="AT71" s="853"/>
      <c r="AU71" s="853" t="s">
        <v>607</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592</v>
      </c>
      <c r="C72" s="896"/>
      <c r="D72" s="896"/>
      <c r="E72" s="896"/>
      <c r="F72" s="896"/>
      <c r="G72" s="896"/>
      <c r="H72" s="896"/>
      <c r="I72" s="896"/>
      <c r="J72" s="896"/>
      <c r="K72" s="896"/>
      <c r="L72" s="896"/>
      <c r="M72" s="896"/>
      <c r="N72" s="896"/>
      <c r="O72" s="896"/>
      <c r="P72" s="897"/>
      <c r="Q72" s="898">
        <v>202</v>
      </c>
      <c r="R72" s="853"/>
      <c r="S72" s="853"/>
      <c r="T72" s="853"/>
      <c r="U72" s="853"/>
      <c r="V72" s="853">
        <v>201</v>
      </c>
      <c r="W72" s="853"/>
      <c r="X72" s="853"/>
      <c r="Y72" s="853"/>
      <c r="Z72" s="853"/>
      <c r="AA72" s="853">
        <v>1</v>
      </c>
      <c r="AB72" s="853"/>
      <c r="AC72" s="853"/>
      <c r="AD72" s="853"/>
      <c r="AE72" s="853"/>
      <c r="AF72" s="853">
        <v>1</v>
      </c>
      <c r="AG72" s="853"/>
      <c r="AH72" s="853"/>
      <c r="AI72" s="853"/>
      <c r="AJ72" s="853"/>
      <c r="AK72" s="853" t="s">
        <v>516</v>
      </c>
      <c r="AL72" s="853"/>
      <c r="AM72" s="853"/>
      <c r="AN72" s="853"/>
      <c r="AO72" s="853"/>
      <c r="AP72" s="853" t="s">
        <v>610</v>
      </c>
      <c r="AQ72" s="853"/>
      <c r="AR72" s="853"/>
      <c r="AS72" s="853"/>
      <c r="AT72" s="853"/>
      <c r="AU72" s="853" t="s">
        <v>607</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593</v>
      </c>
      <c r="C73" s="896"/>
      <c r="D73" s="896"/>
      <c r="E73" s="896"/>
      <c r="F73" s="896"/>
      <c r="G73" s="896"/>
      <c r="H73" s="896"/>
      <c r="I73" s="896"/>
      <c r="J73" s="896"/>
      <c r="K73" s="896"/>
      <c r="L73" s="896"/>
      <c r="M73" s="896"/>
      <c r="N73" s="896"/>
      <c r="O73" s="896"/>
      <c r="P73" s="897"/>
      <c r="Q73" s="898">
        <v>91</v>
      </c>
      <c r="R73" s="853"/>
      <c r="S73" s="853"/>
      <c r="T73" s="853"/>
      <c r="U73" s="853"/>
      <c r="V73" s="853">
        <v>91</v>
      </c>
      <c r="W73" s="853"/>
      <c r="X73" s="853"/>
      <c r="Y73" s="853"/>
      <c r="Z73" s="853"/>
      <c r="AA73" s="853">
        <v>0</v>
      </c>
      <c r="AB73" s="853"/>
      <c r="AC73" s="853"/>
      <c r="AD73" s="853"/>
      <c r="AE73" s="853"/>
      <c r="AF73" s="853">
        <v>0</v>
      </c>
      <c r="AG73" s="853"/>
      <c r="AH73" s="853"/>
      <c r="AI73" s="853"/>
      <c r="AJ73" s="853"/>
      <c r="AK73" s="853">
        <v>78</v>
      </c>
      <c r="AL73" s="853"/>
      <c r="AM73" s="853"/>
      <c r="AN73" s="853"/>
      <c r="AO73" s="853"/>
      <c r="AP73" s="853">
        <v>60</v>
      </c>
      <c r="AQ73" s="853"/>
      <c r="AR73" s="853"/>
      <c r="AS73" s="853"/>
      <c r="AT73" s="853"/>
      <c r="AU73" s="853">
        <v>6</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594</v>
      </c>
      <c r="C74" s="896"/>
      <c r="D74" s="896"/>
      <c r="E74" s="896"/>
      <c r="F74" s="896"/>
      <c r="G74" s="896"/>
      <c r="H74" s="896"/>
      <c r="I74" s="896"/>
      <c r="J74" s="896"/>
      <c r="K74" s="896"/>
      <c r="L74" s="896"/>
      <c r="M74" s="896"/>
      <c r="N74" s="896"/>
      <c r="O74" s="896"/>
      <c r="P74" s="897"/>
      <c r="Q74" s="898">
        <v>827</v>
      </c>
      <c r="R74" s="853"/>
      <c r="S74" s="853"/>
      <c r="T74" s="853"/>
      <c r="U74" s="853"/>
      <c r="V74" s="853">
        <v>790</v>
      </c>
      <c r="W74" s="853"/>
      <c r="X74" s="853"/>
      <c r="Y74" s="853"/>
      <c r="Z74" s="853"/>
      <c r="AA74" s="853">
        <v>36</v>
      </c>
      <c r="AB74" s="853"/>
      <c r="AC74" s="853"/>
      <c r="AD74" s="853"/>
      <c r="AE74" s="853"/>
      <c r="AF74" s="853">
        <v>36</v>
      </c>
      <c r="AG74" s="853"/>
      <c r="AH74" s="853"/>
      <c r="AI74" s="853"/>
      <c r="AJ74" s="853"/>
      <c r="AK74" s="853">
        <v>0</v>
      </c>
      <c r="AL74" s="853"/>
      <c r="AM74" s="853"/>
      <c r="AN74" s="853"/>
      <c r="AO74" s="853"/>
      <c r="AP74" s="853">
        <v>323</v>
      </c>
      <c r="AQ74" s="853"/>
      <c r="AR74" s="853"/>
      <c r="AS74" s="853"/>
      <c r="AT74" s="853"/>
      <c r="AU74" s="853">
        <v>105</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595</v>
      </c>
      <c r="C75" s="896"/>
      <c r="D75" s="896"/>
      <c r="E75" s="896"/>
      <c r="F75" s="896"/>
      <c r="G75" s="896"/>
      <c r="H75" s="896"/>
      <c r="I75" s="896"/>
      <c r="J75" s="896"/>
      <c r="K75" s="896"/>
      <c r="L75" s="896"/>
      <c r="M75" s="896"/>
      <c r="N75" s="896"/>
      <c r="O75" s="896"/>
      <c r="P75" s="897"/>
      <c r="Q75" s="901">
        <v>494</v>
      </c>
      <c r="R75" s="902"/>
      <c r="S75" s="902"/>
      <c r="T75" s="902"/>
      <c r="U75" s="852"/>
      <c r="V75" s="903">
        <v>482</v>
      </c>
      <c r="W75" s="902"/>
      <c r="X75" s="902"/>
      <c r="Y75" s="902"/>
      <c r="Z75" s="852"/>
      <c r="AA75" s="903">
        <v>12</v>
      </c>
      <c r="AB75" s="902"/>
      <c r="AC75" s="902"/>
      <c r="AD75" s="902"/>
      <c r="AE75" s="852"/>
      <c r="AF75" s="903">
        <v>12</v>
      </c>
      <c r="AG75" s="902"/>
      <c r="AH75" s="902"/>
      <c r="AI75" s="902"/>
      <c r="AJ75" s="852"/>
      <c r="AK75" s="903" t="s">
        <v>609</v>
      </c>
      <c r="AL75" s="902"/>
      <c r="AM75" s="902"/>
      <c r="AN75" s="902"/>
      <c r="AO75" s="852"/>
      <c r="AP75" s="903" t="s">
        <v>608</v>
      </c>
      <c r="AQ75" s="902"/>
      <c r="AR75" s="902"/>
      <c r="AS75" s="902"/>
      <c r="AT75" s="852"/>
      <c r="AU75" s="903" t="s">
        <v>607</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596</v>
      </c>
      <c r="C76" s="896"/>
      <c r="D76" s="896"/>
      <c r="E76" s="896"/>
      <c r="F76" s="896"/>
      <c r="G76" s="896"/>
      <c r="H76" s="896"/>
      <c r="I76" s="896"/>
      <c r="J76" s="896"/>
      <c r="K76" s="896"/>
      <c r="L76" s="896"/>
      <c r="M76" s="896"/>
      <c r="N76" s="896"/>
      <c r="O76" s="896"/>
      <c r="P76" s="897"/>
      <c r="Q76" s="901">
        <v>6639</v>
      </c>
      <c r="R76" s="902"/>
      <c r="S76" s="902"/>
      <c r="T76" s="902"/>
      <c r="U76" s="852"/>
      <c r="V76" s="903">
        <v>5898</v>
      </c>
      <c r="W76" s="902"/>
      <c r="X76" s="902"/>
      <c r="Y76" s="902"/>
      <c r="Z76" s="852"/>
      <c r="AA76" s="903">
        <v>740</v>
      </c>
      <c r="AB76" s="902"/>
      <c r="AC76" s="902"/>
      <c r="AD76" s="902"/>
      <c r="AE76" s="852"/>
      <c r="AF76" s="903">
        <v>741</v>
      </c>
      <c r="AG76" s="902"/>
      <c r="AH76" s="902"/>
      <c r="AI76" s="902"/>
      <c r="AJ76" s="852"/>
      <c r="AK76" s="903">
        <v>258</v>
      </c>
      <c r="AL76" s="902"/>
      <c r="AM76" s="902"/>
      <c r="AN76" s="902"/>
      <c r="AO76" s="852"/>
      <c r="AP76" s="903" t="s">
        <v>607</v>
      </c>
      <c r="AQ76" s="902"/>
      <c r="AR76" s="902"/>
      <c r="AS76" s="902"/>
      <c r="AT76" s="852"/>
      <c r="AU76" s="903" t="s">
        <v>607</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597</v>
      </c>
      <c r="C77" s="896"/>
      <c r="D77" s="896"/>
      <c r="E77" s="896"/>
      <c r="F77" s="896"/>
      <c r="G77" s="896"/>
      <c r="H77" s="896"/>
      <c r="I77" s="896"/>
      <c r="J77" s="896"/>
      <c r="K77" s="896"/>
      <c r="L77" s="896"/>
      <c r="M77" s="896"/>
      <c r="N77" s="896"/>
      <c r="O77" s="896"/>
      <c r="P77" s="897"/>
      <c r="Q77" s="901">
        <v>14</v>
      </c>
      <c r="R77" s="902"/>
      <c r="S77" s="902"/>
      <c r="T77" s="902"/>
      <c r="U77" s="852"/>
      <c r="V77" s="903">
        <v>12</v>
      </c>
      <c r="W77" s="902"/>
      <c r="X77" s="902"/>
      <c r="Y77" s="902"/>
      <c r="Z77" s="852"/>
      <c r="AA77" s="903">
        <v>2</v>
      </c>
      <c r="AB77" s="902"/>
      <c r="AC77" s="902"/>
      <c r="AD77" s="902"/>
      <c r="AE77" s="852"/>
      <c r="AF77" s="903">
        <v>2</v>
      </c>
      <c r="AG77" s="902"/>
      <c r="AH77" s="902"/>
      <c r="AI77" s="902"/>
      <c r="AJ77" s="852"/>
      <c r="AK77" s="903">
        <v>9</v>
      </c>
      <c r="AL77" s="902"/>
      <c r="AM77" s="902"/>
      <c r="AN77" s="902"/>
      <c r="AO77" s="852"/>
      <c r="AP77" s="903" t="s">
        <v>607</v>
      </c>
      <c r="AQ77" s="902"/>
      <c r="AR77" s="902"/>
      <c r="AS77" s="902"/>
      <c r="AT77" s="852"/>
      <c r="AU77" s="903" t="s">
        <v>607</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598</v>
      </c>
      <c r="C78" s="896"/>
      <c r="D78" s="896"/>
      <c r="E78" s="896"/>
      <c r="F78" s="896"/>
      <c r="G78" s="896"/>
      <c r="H78" s="896"/>
      <c r="I78" s="896"/>
      <c r="J78" s="896"/>
      <c r="K78" s="896"/>
      <c r="L78" s="896"/>
      <c r="M78" s="896"/>
      <c r="N78" s="896"/>
      <c r="O78" s="896"/>
      <c r="P78" s="897"/>
      <c r="Q78" s="898">
        <v>269</v>
      </c>
      <c r="R78" s="853"/>
      <c r="S78" s="853"/>
      <c r="T78" s="853"/>
      <c r="U78" s="853"/>
      <c r="V78" s="853">
        <v>258</v>
      </c>
      <c r="W78" s="853"/>
      <c r="X78" s="853"/>
      <c r="Y78" s="853"/>
      <c r="Z78" s="853"/>
      <c r="AA78" s="853">
        <v>12</v>
      </c>
      <c r="AB78" s="853"/>
      <c r="AC78" s="853"/>
      <c r="AD78" s="853"/>
      <c r="AE78" s="853"/>
      <c r="AF78" s="853">
        <v>12</v>
      </c>
      <c r="AG78" s="853"/>
      <c r="AH78" s="853"/>
      <c r="AI78" s="853"/>
      <c r="AJ78" s="853"/>
      <c r="AK78" s="853" t="s">
        <v>607</v>
      </c>
      <c r="AL78" s="853"/>
      <c r="AM78" s="853"/>
      <c r="AN78" s="853"/>
      <c r="AO78" s="853"/>
      <c r="AP78" s="853">
        <v>214</v>
      </c>
      <c r="AQ78" s="853"/>
      <c r="AR78" s="853"/>
      <c r="AS78" s="853"/>
      <c r="AT78" s="853"/>
      <c r="AU78" s="853">
        <v>42</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599</v>
      </c>
      <c r="C79" s="896"/>
      <c r="D79" s="896"/>
      <c r="E79" s="896"/>
      <c r="F79" s="896"/>
      <c r="G79" s="896"/>
      <c r="H79" s="896"/>
      <c r="I79" s="896"/>
      <c r="J79" s="896"/>
      <c r="K79" s="896"/>
      <c r="L79" s="896"/>
      <c r="M79" s="896"/>
      <c r="N79" s="896"/>
      <c r="O79" s="896"/>
      <c r="P79" s="897"/>
      <c r="Q79" s="898">
        <v>1698</v>
      </c>
      <c r="R79" s="853"/>
      <c r="S79" s="853"/>
      <c r="T79" s="853"/>
      <c r="U79" s="853"/>
      <c r="V79" s="853">
        <v>1630</v>
      </c>
      <c r="W79" s="853"/>
      <c r="X79" s="853"/>
      <c r="Y79" s="853"/>
      <c r="Z79" s="853"/>
      <c r="AA79" s="853">
        <v>68</v>
      </c>
      <c r="AB79" s="853"/>
      <c r="AC79" s="853"/>
      <c r="AD79" s="853"/>
      <c r="AE79" s="853"/>
      <c r="AF79" s="853">
        <v>68</v>
      </c>
      <c r="AG79" s="853"/>
      <c r="AH79" s="853"/>
      <c r="AI79" s="853"/>
      <c r="AJ79" s="853"/>
      <c r="AK79" s="904">
        <v>124</v>
      </c>
      <c r="AL79" s="853"/>
      <c r="AM79" s="853"/>
      <c r="AN79" s="853"/>
      <c r="AO79" s="853"/>
      <c r="AP79" s="853" t="s">
        <v>607</v>
      </c>
      <c r="AQ79" s="853"/>
      <c r="AR79" s="853"/>
      <c r="AS79" s="853"/>
      <c r="AT79" s="853"/>
      <c r="AU79" s="853" t="s">
        <v>607</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t="s">
        <v>600</v>
      </c>
      <c r="C80" s="896"/>
      <c r="D80" s="896"/>
      <c r="E80" s="896"/>
      <c r="F80" s="896"/>
      <c r="G80" s="896"/>
      <c r="H80" s="896"/>
      <c r="I80" s="896"/>
      <c r="J80" s="896"/>
      <c r="K80" s="896"/>
      <c r="L80" s="896"/>
      <c r="M80" s="896"/>
      <c r="N80" s="896"/>
      <c r="O80" s="896"/>
      <c r="P80" s="897"/>
      <c r="Q80" s="898">
        <v>281118</v>
      </c>
      <c r="R80" s="853"/>
      <c r="S80" s="853"/>
      <c r="T80" s="853"/>
      <c r="U80" s="853"/>
      <c r="V80" s="853">
        <v>268079</v>
      </c>
      <c r="W80" s="853"/>
      <c r="X80" s="853"/>
      <c r="Y80" s="853"/>
      <c r="Z80" s="853"/>
      <c r="AA80" s="853">
        <v>13039</v>
      </c>
      <c r="AB80" s="853"/>
      <c r="AC80" s="853"/>
      <c r="AD80" s="853"/>
      <c r="AE80" s="853"/>
      <c r="AF80" s="853">
        <v>13039</v>
      </c>
      <c r="AG80" s="853"/>
      <c r="AH80" s="853"/>
      <c r="AI80" s="853"/>
      <c r="AJ80" s="853"/>
      <c r="AK80" s="853">
        <v>1356</v>
      </c>
      <c r="AL80" s="853"/>
      <c r="AM80" s="853"/>
      <c r="AN80" s="853"/>
      <c r="AO80" s="853"/>
      <c r="AP80" s="853" t="s">
        <v>610</v>
      </c>
      <c r="AQ80" s="853"/>
      <c r="AR80" s="853"/>
      <c r="AS80" s="853"/>
      <c r="AT80" s="853"/>
      <c r="AU80" s="853" t="s">
        <v>607</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t="s">
        <v>601</v>
      </c>
      <c r="C81" s="896"/>
      <c r="D81" s="896"/>
      <c r="E81" s="896"/>
      <c r="F81" s="896"/>
      <c r="G81" s="896"/>
      <c r="H81" s="896"/>
      <c r="I81" s="896"/>
      <c r="J81" s="896"/>
      <c r="K81" s="896"/>
      <c r="L81" s="896"/>
      <c r="M81" s="896"/>
      <c r="N81" s="896"/>
      <c r="O81" s="896"/>
      <c r="P81" s="897"/>
      <c r="Q81" s="898">
        <v>1092</v>
      </c>
      <c r="R81" s="853"/>
      <c r="S81" s="853"/>
      <c r="T81" s="853"/>
      <c r="U81" s="853"/>
      <c r="V81" s="853">
        <v>1062</v>
      </c>
      <c r="W81" s="853"/>
      <c r="X81" s="853"/>
      <c r="Y81" s="853"/>
      <c r="Z81" s="853"/>
      <c r="AA81" s="853">
        <v>30</v>
      </c>
      <c r="AB81" s="853"/>
      <c r="AC81" s="853"/>
      <c r="AD81" s="853"/>
      <c r="AE81" s="853"/>
      <c r="AF81" s="853">
        <v>30</v>
      </c>
      <c r="AG81" s="853"/>
      <c r="AH81" s="853"/>
      <c r="AI81" s="853"/>
      <c r="AJ81" s="853"/>
      <c r="AK81" s="853">
        <v>175</v>
      </c>
      <c r="AL81" s="853"/>
      <c r="AM81" s="853"/>
      <c r="AN81" s="853"/>
      <c r="AO81" s="853"/>
      <c r="AP81" s="853" t="s">
        <v>607</v>
      </c>
      <c r="AQ81" s="853"/>
      <c r="AR81" s="853"/>
      <c r="AS81" s="853"/>
      <c r="AT81" s="853"/>
      <c r="AU81" s="853" t="s">
        <v>607</v>
      </c>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t="s">
        <v>602</v>
      </c>
      <c r="C82" s="896"/>
      <c r="D82" s="896"/>
      <c r="E82" s="896"/>
      <c r="F82" s="896"/>
      <c r="G82" s="896"/>
      <c r="H82" s="896"/>
      <c r="I82" s="896"/>
      <c r="J82" s="896"/>
      <c r="K82" s="896"/>
      <c r="L82" s="896"/>
      <c r="M82" s="896"/>
      <c r="N82" s="896"/>
      <c r="O82" s="896"/>
      <c r="P82" s="897"/>
      <c r="Q82" s="898">
        <v>336</v>
      </c>
      <c r="R82" s="853"/>
      <c r="S82" s="853"/>
      <c r="T82" s="853"/>
      <c r="U82" s="853"/>
      <c r="V82" s="853">
        <v>202</v>
      </c>
      <c r="W82" s="853"/>
      <c r="X82" s="853"/>
      <c r="Y82" s="853"/>
      <c r="Z82" s="853"/>
      <c r="AA82" s="853">
        <v>133</v>
      </c>
      <c r="AB82" s="853"/>
      <c r="AC82" s="853"/>
      <c r="AD82" s="853"/>
      <c r="AE82" s="853"/>
      <c r="AF82" s="853">
        <v>672</v>
      </c>
      <c r="AG82" s="853"/>
      <c r="AH82" s="853"/>
      <c r="AI82" s="853"/>
      <c r="AJ82" s="853"/>
      <c r="AK82" s="853">
        <v>0</v>
      </c>
      <c r="AL82" s="853"/>
      <c r="AM82" s="853"/>
      <c r="AN82" s="853"/>
      <c r="AO82" s="853"/>
      <c r="AP82" s="853">
        <v>574</v>
      </c>
      <c r="AQ82" s="853"/>
      <c r="AR82" s="853"/>
      <c r="AS82" s="853"/>
      <c r="AT82" s="853"/>
      <c r="AU82" s="853" t="s">
        <v>607</v>
      </c>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t="s">
        <v>603</v>
      </c>
      <c r="C83" s="896"/>
      <c r="D83" s="896"/>
      <c r="E83" s="896"/>
      <c r="F83" s="896"/>
      <c r="G83" s="896"/>
      <c r="H83" s="896"/>
      <c r="I83" s="896"/>
      <c r="J83" s="896"/>
      <c r="K83" s="896"/>
      <c r="L83" s="896"/>
      <c r="M83" s="896"/>
      <c r="N83" s="896"/>
      <c r="O83" s="896"/>
      <c r="P83" s="897"/>
      <c r="Q83" s="898">
        <v>31</v>
      </c>
      <c r="R83" s="853"/>
      <c r="S83" s="853"/>
      <c r="T83" s="853"/>
      <c r="U83" s="853"/>
      <c r="V83" s="853">
        <v>21</v>
      </c>
      <c r="W83" s="853"/>
      <c r="X83" s="853"/>
      <c r="Y83" s="853"/>
      <c r="Z83" s="853"/>
      <c r="AA83" s="853">
        <v>10</v>
      </c>
      <c r="AB83" s="853"/>
      <c r="AC83" s="853"/>
      <c r="AD83" s="853"/>
      <c r="AE83" s="853"/>
      <c r="AF83" s="853">
        <v>10</v>
      </c>
      <c r="AG83" s="853"/>
      <c r="AH83" s="853"/>
      <c r="AI83" s="853"/>
      <c r="AJ83" s="853"/>
      <c r="AK83" s="853">
        <v>0</v>
      </c>
      <c r="AL83" s="853"/>
      <c r="AM83" s="853"/>
      <c r="AN83" s="853"/>
      <c r="AO83" s="853"/>
      <c r="AP83" s="853" t="s">
        <v>609</v>
      </c>
      <c r="AQ83" s="853"/>
      <c r="AR83" s="853"/>
      <c r="AS83" s="853"/>
      <c r="AT83" s="853"/>
      <c r="AU83" s="853" t="s">
        <v>607</v>
      </c>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t="s">
        <v>604</v>
      </c>
      <c r="C84" s="896"/>
      <c r="D84" s="896"/>
      <c r="E84" s="896"/>
      <c r="F84" s="896"/>
      <c r="G84" s="896"/>
      <c r="H84" s="896"/>
      <c r="I84" s="896"/>
      <c r="J84" s="896"/>
      <c r="K84" s="896"/>
      <c r="L84" s="896"/>
      <c r="M84" s="896"/>
      <c r="N84" s="896"/>
      <c r="O84" s="896"/>
      <c r="P84" s="897"/>
      <c r="Q84" s="898">
        <v>194</v>
      </c>
      <c r="R84" s="853"/>
      <c r="S84" s="853"/>
      <c r="T84" s="853"/>
      <c r="U84" s="853"/>
      <c r="V84" s="853">
        <v>185</v>
      </c>
      <c r="W84" s="853"/>
      <c r="X84" s="853"/>
      <c r="Y84" s="853"/>
      <c r="Z84" s="853"/>
      <c r="AA84" s="853">
        <v>8</v>
      </c>
      <c r="AB84" s="853"/>
      <c r="AC84" s="853"/>
      <c r="AD84" s="853"/>
      <c r="AE84" s="853"/>
      <c r="AF84" s="853">
        <v>8</v>
      </c>
      <c r="AG84" s="853"/>
      <c r="AH84" s="853"/>
      <c r="AI84" s="853"/>
      <c r="AJ84" s="853"/>
      <c r="AK84" s="853">
        <v>0</v>
      </c>
      <c r="AL84" s="853"/>
      <c r="AM84" s="853"/>
      <c r="AN84" s="853"/>
      <c r="AO84" s="853"/>
      <c r="AP84" s="853" t="s">
        <v>607</v>
      </c>
      <c r="AQ84" s="853"/>
      <c r="AR84" s="853"/>
      <c r="AS84" s="853"/>
      <c r="AT84" s="853"/>
      <c r="AU84" s="853" t="s">
        <v>607</v>
      </c>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t="s">
        <v>605</v>
      </c>
      <c r="C85" s="896"/>
      <c r="D85" s="896"/>
      <c r="E85" s="896"/>
      <c r="F85" s="896"/>
      <c r="G85" s="896"/>
      <c r="H85" s="896"/>
      <c r="I85" s="896"/>
      <c r="J85" s="896"/>
      <c r="K85" s="896"/>
      <c r="L85" s="896"/>
      <c r="M85" s="896"/>
      <c r="N85" s="896"/>
      <c r="O85" s="896"/>
      <c r="P85" s="897"/>
      <c r="Q85" s="898">
        <v>68</v>
      </c>
      <c r="R85" s="853"/>
      <c r="S85" s="853"/>
      <c r="T85" s="853"/>
      <c r="U85" s="853"/>
      <c r="V85" s="853">
        <v>62</v>
      </c>
      <c r="W85" s="853"/>
      <c r="X85" s="853"/>
      <c r="Y85" s="853"/>
      <c r="Z85" s="853"/>
      <c r="AA85" s="853">
        <v>6</v>
      </c>
      <c r="AB85" s="853"/>
      <c r="AC85" s="853"/>
      <c r="AD85" s="853"/>
      <c r="AE85" s="853"/>
      <c r="AF85" s="853">
        <v>6</v>
      </c>
      <c r="AG85" s="853"/>
      <c r="AH85" s="853"/>
      <c r="AI85" s="853"/>
      <c r="AJ85" s="853"/>
      <c r="AK85" s="853">
        <v>0</v>
      </c>
      <c r="AL85" s="853"/>
      <c r="AM85" s="853"/>
      <c r="AN85" s="853"/>
      <c r="AO85" s="853"/>
      <c r="AP85" s="853" t="s">
        <v>607</v>
      </c>
      <c r="AQ85" s="853"/>
      <c r="AR85" s="853"/>
      <c r="AS85" s="853"/>
      <c r="AT85" s="853"/>
      <c r="AU85" s="853" t="s">
        <v>607</v>
      </c>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t="s">
        <v>606</v>
      </c>
      <c r="C86" s="896"/>
      <c r="D86" s="896"/>
      <c r="E86" s="896"/>
      <c r="F86" s="896"/>
      <c r="G86" s="896"/>
      <c r="H86" s="896"/>
      <c r="I86" s="896"/>
      <c r="J86" s="896"/>
      <c r="K86" s="896"/>
      <c r="L86" s="896"/>
      <c r="M86" s="896"/>
      <c r="N86" s="896"/>
      <c r="O86" s="896"/>
      <c r="P86" s="897"/>
      <c r="Q86" s="898">
        <v>656</v>
      </c>
      <c r="R86" s="853"/>
      <c r="S86" s="853"/>
      <c r="T86" s="853"/>
      <c r="U86" s="853"/>
      <c r="V86" s="853">
        <v>652</v>
      </c>
      <c r="W86" s="853"/>
      <c r="X86" s="853"/>
      <c r="Y86" s="853"/>
      <c r="Z86" s="853"/>
      <c r="AA86" s="853">
        <v>4</v>
      </c>
      <c r="AB86" s="853"/>
      <c r="AC86" s="853"/>
      <c r="AD86" s="853"/>
      <c r="AE86" s="853"/>
      <c r="AF86" s="853">
        <v>4</v>
      </c>
      <c r="AG86" s="853"/>
      <c r="AH86" s="853"/>
      <c r="AI86" s="853"/>
      <c r="AJ86" s="853"/>
      <c r="AK86" s="853">
        <v>0</v>
      </c>
      <c r="AL86" s="853"/>
      <c r="AM86" s="853"/>
      <c r="AN86" s="853"/>
      <c r="AO86" s="853"/>
      <c r="AP86" s="853">
        <v>767</v>
      </c>
      <c r="AQ86" s="853"/>
      <c r="AR86" s="853"/>
      <c r="AS86" s="853"/>
      <c r="AT86" s="853"/>
      <c r="AU86" s="853">
        <v>201</v>
      </c>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383</v>
      </c>
      <c r="B88" s="812" t="s">
        <v>419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14649</v>
      </c>
      <c r="AG88" s="864"/>
      <c r="AH88" s="864"/>
      <c r="AI88" s="864"/>
      <c r="AJ88" s="864"/>
      <c r="AK88" s="861"/>
      <c r="AL88" s="861"/>
      <c r="AM88" s="861"/>
      <c r="AN88" s="861"/>
      <c r="AO88" s="861"/>
      <c r="AP88" s="864">
        <v>2492</v>
      </c>
      <c r="AQ88" s="864"/>
      <c r="AR88" s="864"/>
      <c r="AS88" s="864"/>
      <c r="AT88" s="864"/>
      <c r="AU88" s="864">
        <v>354</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420</v>
      </c>
      <c r="BS102" s="813"/>
      <c r="BT102" s="813"/>
      <c r="BU102" s="813"/>
      <c r="BV102" s="813"/>
      <c r="BW102" s="813"/>
      <c r="BX102" s="813"/>
      <c r="BY102" s="813"/>
      <c r="BZ102" s="813"/>
      <c r="CA102" s="813"/>
      <c r="CB102" s="813"/>
      <c r="CC102" s="813"/>
      <c r="CD102" s="813"/>
      <c r="CE102" s="813"/>
      <c r="CF102" s="813"/>
      <c r="CG102" s="814"/>
      <c r="CH102" s="912"/>
      <c r="CI102" s="913"/>
      <c r="CJ102" s="913"/>
      <c r="CK102" s="913"/>
      <c r="CL102" s="914"/>
      <c r="CM102" s="912"/>
      <c r="CN102" s="913"/>
      <c r="CO102" s="913"/>
      <c r="CP102" s="913"/>
      <c r="CQ102" s="914"/>
      <c r="CR102" s="915"/>
      <c r="CS102" s="872"/>
      <c r="CT102" s="872"/>
      <c r="CU102" s="872"/>
      <c r="CV102" s="916"/>
      <c r="CW102" s="915"/>
      <c r="CX102" s="872"/>
      <c r="CY102" s="872"/>
      <c r="CZ102" s="872"/>
      <c r="DA102" s="916"/>
      <c r="DB102" s="915"/>
      <c r="DC102" s="872"/>
      <c r="DD102" s="872"/>
      <c r="DE102" s="872"/>
      <c r="DF102" s="916"/>
      <c r="DG102" s="915"/>
      <c r="DH102" s="872"/>
      <c r="DI102" s="872"/>
      <c r="DJ102" s="872"/>
      <c r="DK102" s="916"/>
      <c r="DL102" s="915"/>
      <c r="DM102" s="872"/>
      <c r="DN102" s="872"/>
      <c r="DO102" s="872"/>
      <c r="DP102" s="916"/>
      <c r="DQ102" s="915"/>
      <c r="DR102" s="872"/>
      <c r="DS102" s="872"/>
      <c r="DT102" s="872"/>
      <c r="DU102" s="916"/>
      <c r="DV102" s="939"/>
      <c r="DW102" s="940"/>
      <c r="DX102" s="940"/>
      <c r="DY102" s="940"/>
      <c r="DZ102" s="941"/>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2" t="s">
        <v>421</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3" t="s">
        <v>422</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4" t="s">
        <v>425</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426</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6" customFormat="1" ht="26.25" customHeight="1">
      <c r="A109" s="937" t="s">
        <v>427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428</v>
      </c>
      <c r="AB109" s="918"/>
      <c r="AC109" s="918"/>
      <c r="AD109" s="918"/>
      <c r="AE109" s="919"/>
      <c r="AF109" s="917" t="s">
        <v>302</v>
      </c>
      <c r="AG109" s="918"/>
      <c r="AH109" s="918"/>
      <c r="AI109" s="918"/>
      <c r="AJ109" s="919"/>
      <c r="AK109" s="917" t="s">
        <v>301</v>
      </c>
      <c r="AL109" s="918"/>
      <c r="AM109" s="918"/>
      <c r="AN109" s="918"/>
      <c r="AO109" s="919"/>
      <c r="AP109" s="917" t="s">
        <v>429</v>
      </c>
      <c r="AQ109" s="918"/>
      <c r="AR109" s="918"/>
      <c r="AS109" s="918"/>
      <c r="AT109" s="920"/>
      <c r="AU109" s="937" t="s">
        <v>427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428</v>
      </c>
      <c r="BR109" s="918"/>
      <c r="BS109" s="918"/>
      <c r="BT109" s="918"/>
      <c r="BU109" s="919"/>
      <c r="BV109" s="917" t="s">
        <v>302</v>
      </c>
      <c r="BW109" s="918"/>
      <c r="BX109" s="918"/>
      <c r="BY109" s="918"/>
      <c r="BZ109" s="919"/>
      <c r="CA109" s="917" t="s">
        <v>301</v>
      </c>
      <c r="CB109" s="918"/>
      <c r="CC109" s="918"/>
      <c r="CD109" s="918"/>
      <c r="CE109" s="919"/>
      <c r="CF109" s="938" t="s">
        <v>429</v>
      </c>
      <c r="CG109" s="938"/>
      <c r="CH109" s="938"/>
      <c r="CI109" s="938"/>
      <c r="CJ109" s="938"/>
      <c r="CK109" s="917" t="s">
        <v>430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428</v>
      </c>
      <c r="DH109" s="918"/>
      <c r="DI109" s="918"/>
      <c r="DJ109" s="918"/>
      <c r="DK109" s="919"/>
      <c r="DL109" s="917" t="s">
        <v>302</v>
      </c>
      <c r="DM109" s="918"/>
      <c r="DN109" s="918"/>
      <c r="DO109" s="918"/>
      <c r="DP109" s="919"/>
      <c r="DQ109" s="917" t="s">
        <v>301</v>
      </c>
      <c r="DR109" s="918"/>
      <c r="DS109" s="918"/>
      <c r="DT109" s="918"/>
      <c r="DU109" s="919"/>
      <c r="DV109" s="917" t="s">
        <v>429</v>
      </c>
      <c r="DW109" s="918"/>
      <c r="DX109" s="918"/>
      <c r="DY109" s="918"/>
      <c r="DZ109" s="920"/>
    </row>
    <row r="110" spans="1:131" s="226" customFormat="1" ht="26.25" customHeight="1">
      <c r="A110" s="921" t="s">
        <v>431</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400640</v>
      </c>
      <c r="AB110" s="925"/>
      <c r="AC110" s="925"/>
      <c r="AD110" s="925"/>
      <c r="AE110" s="926"/>
      <c r="AF110" s="927">
        <v>426573</v>
      </c>
      <c r="AG110" s="925"/>
      <c r="AH110" s="925"/>
      <c r="AI110" s="925"/>
      <c r="AJ110" s="926"/>
      <c r="AK110" s="927">
        <v>459979</v>
      </c>
      <c r="AL110" s="925"/>
      <c r="AM110" s="925"/>
      <c r="AN110" s="925"/>
      <c r="AO110" s="926"/>
      <c r="AP110" s="928">
        <v>5.6</v>
      </c>
      <c r="AQ110" s="929"/>
      <c r="AR110" s="929"/>
      <c r="AS110" s="929"/>
      <c r="AT110" s="930"/>
      <c r="AU110" s="931" t="s">
        <v>66</v>
      </c>
      <c r="AV110" s="932"/>
      <c r="AW110" s="932"/>
      <c r="AX110" s="932"/>
      <c r="AY110" s="932"/>
      <c r="AZ110" s="973" t="s">
        <v>432</v>
      </c>
      <c r="BA110" s="922"/>
      <c r="BB110" s="922"/>
      <c r="BC110" s="922"/>
      <c r="BD110" s="922"/>
      <c r="BE110" s="922"/>
      <c r="BF110" s="922"/>
      <c r="BG110" s="922"/>
      <c r="BH110" s="922"/>
      <c r="BI110" s="922"/>
      <c r="BJ110" s="922"/>
      <c r="BK110" s="922"/>
      <c r="BL110" s="922"/>
      <c r="BM110" s="922"/>
      <c r="BN110" s="922"/>
      <c r="BO110" s="922"/>
      <c r="BP110" s="923"/>
      <c r="BQ110" s="959">
        <v>4457596</v>
      </c>
      <c r="BR110" s="960"/>
      <c r="BS110" s="960"/>
      <c r="BT110" s="960"/>
      <c r="BU110" s="960"/>
      <c r="BV110" s="960">
        <v>4476013</v>
      </c>
      <c r="BW110" s="960"/>
      <c r="BX110" s="960"/>
      <c r="BY110" s="960"/>
      <c r="BZ110" s="960"/>
      <c r="CA110" s="960">
        <v>3817750</v>
      </c>
      <c r="CB110" s="960"/>
      <c r="CC110" s="960"/>
      <c r="CD110" s="960"/>
      <c r="CE110" s="960"/>
      <c r="CF110" s="974">
        <v>46.1</v>
      </c>
      <c r="CG110" s="975"/>
      <c r="CH110" s="975"/>
      <c r="CI110" s="975"/>
      <c r="CJ110" s="975"/>
      <c r="CK110" s="976" t="s">
        <v>433</v>
      </c>
      <c r="CL110" s="977"/>
      <c r="CM110" s="956" t="s">
        <v>434</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435</v>
      </c>
      <c r="DH110" s="960"/>
      <c r="DI110" s="960"/>
      <c r="DJ110" s="960"/>
      <c r="DK110" s="960"/>
      <c r="DL110" s="960" t="s">
        <v>435</v>
      </c>
      <c r="DM110" s="960"/>
      <c r="DN110" s="960"/>
      <c r="DO110" s="960"/>
      <c r="DP110" s="960"/>
      <c r="DQ110" s="960" t="s">
        <v>435</v>
      </c>
      <c r="DR110" s="960"/>
      <c r="DS110" s="960"/>
      <c r="DT110" s="960"/>
      <c r="DU110" s="960"/>
      <c r="DV110" s="961" t="s">
        <v>435</v>
      </c>
      <c r="DW110" s="961"/>
      <c r="DX110" s="961"/>
      <c r="DY110" s="961"/>
      <c r="DZ110" s="962"/>
    </row>
    <row r="111" spans="1:131" s="226" customFormat="1" ht="26.25" customHeight="1">
      <c r="A111" s="963" t="s">
        <v>436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437</v>
      </c>
      <c r="AB111" s="967"/>
      <c r="AC111" s="967"/>
      <c r="AD111" s="967"/>
      <c r="AE111" s="968"/>
      <c r="AF111" s="969" t="s">
        <v>437</v>
      </c>
      <c r="AG111" s="967"/>
      <c r="AH111" s="967"/>
      <c r="AI111" s="967"/>
      <c r="AJ111" s="968"/>
      <c r="AK111" s="969" t="s">
        <v>437</v>
      </c>
      <c r="AL111" s="967"/>
      <c r="AM111" s="967"/>
      <c r="AN111" s="967"/>
      <c r="AO111" s="968"/>
      <c r="AP111" s="970" t="s">
        <v>437</v>
      </c>
      <c r="AQ111" s="971"/>
      <c r="AR111" s="971"/>
      <c r="AS111" s="971"/>
      <c r="AT111" s="972"/>
      <c r="AU111" s="933"/>
      <c r="AV111" s="934"/>
      <c r="AW111" s="934"/>
      <c r="AX111" s="934"/>
      <c r="AY111" s="934"/>
      <c r="AZ111" s="982" t="s">
        <v>438</v>
      </c>
      <c r="BA111" s="983"/>
      <c r="BB111" s="983"/>
      <c r="BC111" s="983"/>
      <c r="BD111" s="983"/>
      <c r="BE111" s="983"/>
      <c r="BF111" s="983"/>
      <c r="BG111" s="983"/>
      <c r="BH111" s="983"/>
      <c r="BI111" s="983"/>
      <c r="BJ111" s="983"/>
      <c r="BK111" s="983"/>
      <c r="BL111" s="983"/>
      <c r="BM111" s="983"/>
      <c r="BN111" s="983"/>
      <c r="BO111" s="983"/>
      <c r="BP111" s="984"/>
      <c r="BQ111" s="952">
        <v>5046</v>
      </c>
      <c r="BR111" s="953"/>
      <c r="BS111" s="953"/>
      <c r="BT111" s="953"/>
      <c r="BU111" s="953"/>
      <c r="BV111" s="953">
        <v>1683</v>
      </c>
      <c r="BW111" s="953"/>
      <c r="BX111" s="953"/>
      <c r="BY111" s="953"/>
      <c r="BZ111" s="953"/>
      <c r="CA111" s="953" t="s">
        <v>437</v>
      </c>
      <c r="CB111" s="953"/>
      <c r="CC111" s="953"/>
      <c r="CD111" s="953"/>
      <c r="CE111" s="953"/>
      <c r="CF111" s="947" t="s">
        <v>439</v>
      </c>
      <c r="CG111" s="948"/>
      <c r="CH111" s="948"/>
      <c r="CI111" s="948"/>
      <c r="CJ111" s="948"/>
      <c r="CK111" s="978"/>
      <c r="CL111" s="979"/>
      <c r="CM111" s="949" t="s">
        <v>440</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439</v>
      </c>
      <c r="DH111" s="953"/>
      <c r="DI111" s="953"/>
      <c r="DJ111" s="953"/>
      <c r="DK111" s="953"/>
      <c r="DL111" s="953" t="s">
        <v>439</v>
      </c>
      <c r="DM111" s="953"/>
      <c r="DN111" s="953"/>
      <c r="DO111" s="953"/>
      <c r="DP111" s="953"/>
      <c r="DQ111" s="953" t="s">
        <v>439</v>
      </c>
      <c r="DR111" s="953"/>
      <c r="DS111" s="953"/>
      <c r="DT111" s="953"/>
      <c r="DU111" s="953"/>
      <c r="DV111" s="954" t="s">
        <v>439</v>
      </c>
      <c r="DW111" s="954"/>
      <c r="DX111" s="954"/>
      <c r="DY111" s="954"/>
      <c r="DZ111" s="955"/>
    </row>
    <row r="112" spans="1:131" s="226" customFormat="1" ht="26.25" customHeight="1">
      <c r="A112" s="985" t="s">
        <v>441</v>
      </c>
      <c r="B112" s="986"/>
      <c r="C112" s="983" t="s">
        <v>442</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v>16667</v>
      </c>
      <c r="AB112" s="992"/>
      <c r="AC112" s="992"/>
      <c r="AD112" s="992"/>
      <c r="AE112" s="993"/>
      <c r="AF112" s="994">
        <v>13333</v>
      </c>
      <c r="AG112" s="992"/>
      <c r="AH112" s="992"/>
      <c r="AI112" s="992"/>
      <c r="AJ112" s="993"/>
      <c r="AK112" s="994">
        <v>10000</v>
      </c>
      <c r="AL112" s="992"/>
      <c r="AM112" s="992"/>
      <c r="AN112" s="992"/>
      <c r="AO112" s="993"/>
      <c r="AP112" s="995">
        <v>0.1</v>
      </c>
      <c r="AQ112" s="996"/>
      <c r="AR112" s="996"/>
      <c r="AS112" s="996"/>
      <c r="AT112" s="997"/>
      <c r="AU112" s="933"/>
      <c r="AV112" s="934"/>
      <c r="AW112" s="934"/>
      <c r="AX112" s="934"/>
      <c r="AY112" s="934"/>
      <c r="AZ112" s="982" t="s">
        <v>443</v>
      </c>
      <c r="BA112" s="983"/>
      <c r="BB112" s="983"/>
      <c r="BC112" s="983"/>
      <c r="BD112" s="983"/>
      <c r="BE112" s="983"/>
      <c r="BF112" s="983"/>
      <c r="BG112" s="983"/>
      <c r="BH112" s="983"/>
      <c r="BI112" s="983"/>
      <c r="BJ112" s="983"/>
      <c r="BK112" s="983"/>
      <c r="BL112" s="983"/>
      <c r="BM112" s="983"/>
      <c r="BN112" s="983"/>
      <c r="BO112" s="983"/>
      <c r="BP112" s="984"/>
      <c r="BQ112" s="952">
        <v>3592696</v>
      </c>
      <c r="BR112" s="953"/>
      <c r="BS112" s="953"/>
      <c r="BT112" s="953"/>
      <c r="BU112" s="953"/>
      <c r="BV112" s="953">
        <v>3307355</v>
      </c>
      <c r="BW112" s="953"/>
      <c r="BX112" s="953"/>
      <c r="BY112" s="953"/>
      <c r="BZ112" s="953"/>
      <c r="CA112" s="953">
        <v>2749561</v>
      </c>
      <c r="CB112" s="953"/>
      <c r="CC112" s="953"/>
      <c r="CD112" s="953"/>
      <c r="CE112" s="953"/>
      <c r="CF112" s="947">
        <v>33.200000000000003</v>
      </c>
      <c r="CG112" s="948"/>
      <c r="CH112" s="948"/>
      <c r="CI112" s="948"/>
      <c r="CJ112" s="948"/>
      <c r="CK112" s="978"/>
      <c r="CL112" s="979"/>
      <c r="CM112" s="949" t="s">
        <v>444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445</v>
      </c>
      <c r="DH112" s="953"/>
      <c r="DI112" s="953"/>
      <c r="DJ112" s="953"/>
      <c r="DK112" s="953"/>
      <c r="DL112" s="953" t="s">
        <v>445</v>
      </c>
      <c r="DM112" s="953"/>
      <c r="DN112" s="953"/>
      <c r="DO112" s="953"/>
      <c r="DP112" s="953"/>
      <c r="DQ112" s="953" t="s">
        <v>138</v>
      </c>
      <c r="DR112" s="953"/>
      <c r="DS112" s="953"/>
      <c r="DT112" s="953"/>
      <c r="DU112" s="953"/>
      <c r="DV112" s="954" t="s">
        <v>445</v>
      </c>
      <c r="DW112" s="954"/>
      <c r="DX112" s="954"/>
      <c r="DY112" s="954"/>
      <c r="DZ112" s="955"/>
    </row>
    <row r="113" spans="1:130" s="226" customFormat="1" ht="26.25" customHeight="1">
      <c r="A113" s="987"/>
      <c r="B113" s="988"/>
      <c r="C113" s="983" t="s">
        <v>446</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353217</v>
      </c>
      <c r="AB113" s="967"/>
      <c r="AC113" s="967"/>
      <c r="AD113" s="967"/>
      <c r="AE113" s="968"/>
      <c r="AF113" s="969">
        <v>325900</v>
      </c>
      <c r="AG113" s="967"/>
      <c r="AH113" s="967"/>
      <c r="AI113" s="967"/>
      <c r="AJ113" s="968"/>
      <c r="AK113" s="969">
        <v>381859</v>
      </c>
      <c r="AL113" s="967"/>
      <c r="AM113" s="967"/>
      <c r="AN113" s="967"/>
      <c r="AO113" s="968"/>
      <c r="AP113" s="970">
        <v>4.5999999999999996</v>
      </c>
      <c r="AQ113" s="971"/>
      <c r="AR113" s="971"/>
      <c r="AS113" s="971"/>
      <c r="AT113" s="972"/>
      <c r="AU113" s="933"/>
      <c r="AV113" s="934"/>
      <c r="AW113" s="934"/>
      <c r="AX113" s="934"/>
      <c r="AY113" s="934"/>
      <c r="AZ113" s="982" t="s">
        <v>447</v>
      </c>
      <c r="BA113" s="983"/>
      <c r="BB113" s="983"/>
      <c r="BC113" s="983"/>
      <c r="BD113" s="983"/>
      <c r="BE113" s="983"/>
      <c r="BF113" s="983"/>
      <c r="BG113" s="983"/>
      <c r="BH113" s="983"/>
      <c r="BI113" s="983"/>
      <c r="BJ113" s="983"/>
      <c r="BK113" s="983"/>
      <c r="BL113" s="983"/>
      <c r="BM113" s="983"/>
      <c r="BN113" s="983"/>
      <c r="BO113" s="983"/>
      <c r="BP113" s="984"/>
      <c r="BQ113" s="952">
        <v>348873</v>
      </c>
      <c r="BR113" s="953"/>
      <c r="BS113" s="953"/>
      <c r="BT113" s="953"/>
      <c r="BU113" s="953"/>
      <c r="BV113" s="953">
        <v>332561</v>
      </c>
      <c r="BW113" s="953"/>
      <c r="BX113" s="953"/>
      <c r="BY113" s="953"/>
      <c r="BZ113" s="953"/>
      <c r="CA113" s="953">
        <v>352862</v>
      </c>
      <c r="CB113" s="953"/>
      <c r="CC113" s="953"/>
      <c r="CD113" s="953"/>
      <c r="CE113" s="953"/>
      <c r="CF113" s="947">
        <v>4.3</v>
      </c>
      <c r="CG113" s="948"/>
      <c r="CH113" s="948"/>
      <c r="CI113" s="948"/>
      <c r="CJ113" s="948"/>
      <c r="CK113" s="978"/>
      <c r="CL113" s="979"/>
      <c r="CM113" s="949" t="s">
        <v>448</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445</v>
      </c>
      <c r="DH113" s="992"/>
      <c r="DI113" s="992"/>
      <c r="DJ113" s="992"/>
      <c r="DK113" s="993"/>
      <c r="DL113" s="994" t="s">
        <v>449</v>
      </c>
      <c r="DM113" s="992"/>
      <c r="DN113" s="992"/>
      <c r="DO113" s="992"/>
      <c r="DP113" s="993"/>
      <c r="DQ113" s="994" t="s">
        <v>449</v>
      </c>
      <c r="DR113" s="992"/>
      <c r="DS113" s="992"/>
      <c r="DT113" s="992"/>
      <c r="DU113" s="993"/>
      <c r="DV113" s="995" t="s">
        <v>445</v>
      </c>
      <c r="DW113" s="996"/>
      <c r="DX113" s="996"/>
      <c r="DY113" s="996"/>
      <c r="DZ113" s="997"/>
    </row>
    <row r="114" spans="1:130" s="226" customFormat="1" ht="26.25" customHeight="1">
      <c r="A114" s="987"/>
      <c r="B114" s="988"/>
      <c r="C114" s="983" t="s">
        <v>450</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81576</v>
      </c>
      <c r="AB114" s="992"/>
      <c r="AC114" s="992"/>
      <c r="AD114" s="992"/>
      <c r="AE114" s="993"/>
      <c r="AF114" s="994">
        <v>82211</v>
      </c>
      <c r="AG114" s="992"/>
      <c r="AH114" s="992"/>
      <c r="AI114" s="992"/>
      <c r="AJ114" s="993"/>
      <c r="AK114" s="994">
        <v>83110</v>
      </c>
      <c r="AL114" s="992"/>
      <c r="AM114" s="992"/>
      <c r="AN114" s="992"/>
      <c r="AO114" s="993"/>
      <c r="AP114" s="995">
        <v>1</v>
      </c>
      <c r="AQ114" s="996"/>
      <c r="AR114" s="996"/>
      <c r="AS114" s="996"/>
      <c r="AT114" s="997"/>
      <c r="AU114" s="933"/>
      <c r="AV114" s="934"/>
      <c r="AW114" s="934"/>
      <c r="AX114" s="934"/>
      <c r="AY114" s="934"/>
      <c r="AZ114" s="982" t="s">
        <v>451</v>
      </c>
      <c r="BA114" s="983"/>
      <c r="BB114" s="983"/>
      <c r="BC114" s="983"/>
      <c r="BD114" s="983"/>
      <c r="BE114" s="983"/>
      <c r="BF114" s="983"/>
      <c r="BG114" s="983"/>
      <c r="BH114" s="983"/>
      <c r="BI114" s="983"/>
      <c r="BJ114" s="983"/>
      <c r="BK114" s="983"/>
      <c r="BL114" s="983"/>
      <c r="BM114" s="983"/>
      <c r="BN114" s="983"/>
      <c r="BO114" s="983"/>
      <c r="BP114" s="984"/>
      <c r="BQ114" s="952">
        <v>1247720</v>
      </c>
      <c r="BR114" s="953"/>
      <c r="BS114" s="953"/>
      <c r="BT114" s="953"/>
      <c r="BU114" s="953"/>
      <c r="BV114" s="953">
        <v>1184542</v>
      </c>
      <c r="BW114" s="953"/>
      <c r="BX114" s="953"/>
      <c r="BY114" s="953"/>
      <c r="BZ114" s="953"/>
      <c r="CA114" s="953">
        <v>1694144</v>
      </c>
      <c r="CB114" s="953"/>
      <c r="CC114" s="953"/>
      <c r="CD114" s="953"/>
      <c r="CE114" s="953"/>
      <c r="CF114" s="947">
        <v>20.5</v>
      </c>
      <c r="CG114" s="948"/>
      <c r="CH114" s="948"/>
      <c r="CI114" s="948"/>
      <c r="CJ114" s="948"/>
      <c r="CK114" s="978"/>
      <c r="CL114" s="979"/>
      <c r="CM114" s="949" t="s">
        <v>452</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v>5046</v>
      </c>
      <c r="DH114" s="992"/>
      <c r="DI114" s="992"/>
      <c r="DJ114" s="992"/>
      <c r="DK114" s="993"/>
      <c r="DL114" s="994">
        <v>1683</v>
      </c>
      <c r="DM114" s="992"/>
      <c r="DN114" s="992"/>
      <c r="DO114" s="992"/>
      <c r="DP114" s="993"/>
      <c r="DQ114" s="994" t="s">
        <v>138</v>
      </c>
      <c r="DR114" s="992"/>
      <c r="DS114" s="992"/>
      <c r="DT114" s="992"/>
      <c r="DU114" s="993"/>
      <c r="DV114" s="995" t="s">
        <v>445</v>
      </c>
      <c r="DW114" s="996"/>
      <c r="DX114" s="996"/>
      <c r="DY114" s="996"/>
      <c r="DZ114" s="997"/>
    </row>
    <row r="115" spans="1:130" s="226" customFormat="1" ht="26.25" customHeight="1">
      <c r="A115" s="987"/>
      <c r="B115" s="988"/>
      <c r="C115" s="983" t="s">
        <v>453</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494</v>
      </c>
      <c r="AB115" s="967"/>
      <c r="AC115" s="967"/>
      <c r="AD115" s="967"/>
      <c r="AE115" s="968"/>
      <c r="AF115" s="969">
        <v>369</v>
      </c>
      <c r="AG115" s="967"/>
      <c r="AH115" s="967"/>
      <c r="AI115" s="967"/>
      <c r="AJ115" s="968"/>
      <c r="AK115" s="969">
        <v>248</v>
      </c>
      <c r="AL115" s="967"/>
      <c r="AM115" s="967"/>
      <c r="AN115" s="967"/>
      <c r="AO115" s="968"/>
      <c r="AP115" s="970">
        <v>0</v>
      </c>
      <c r="AQ115" s="971"/>
      <c r="AR115" s="971"/>
      <c r="AS115" s="971"/>
      <c r="AT115" s="972"/>
      <c r="AU115" s="933"/>
      <c r="AV115" s="934"/>
      <c r="AW115" s="934"/>
      <c r="AX115" s="934"/>
      <c r="AY115" s="934"/>
      <c r="AZ115" s="982" t="s">
        <v>454</v>
      </c>
      <c r="BA115" s="983"/>
      <c r="BB115" s="983"/>
      <c r="BC115" s="983"/>
      <c r="BD115" s="983"/>
      <c r="BE115" s="983"/>
      <c r="BF115" s="983"/>
      <c r="BG115" s="983"/>
      <c r="BH115" s="983"/>
      <c r="BI115" s="983"/>
      <c r="BJ115" s="983"/>
      <c r="BK115" s="983"/>
      <c r="BL115" s="983"/>
      <c r="BM115" s="983"/>
      <c r="BN115" s="983"/>
      <c r="BO115" s="983"/>
      <c r="BP115" s="984"/>
      <c r="BQ115" s="952" t="s">
        <v>445</v>
      </c>
      <c r="BR115" s="953"/>
      <c r="BS115" s="953"/>
      <c r="BT115" s="953"/>
      <c r="BU115" s="953"/>
      <c r="BV115" s="953" t="s">
        <v>445</v>
      </c>
      <c r="BW115" s="953"/>
      <c r="BX115" s="953"/>
      <c r="BY115" s="953"/>
      <c r="BZ115" s="953"/>
      <c r="CA115" s="953" t="s">
        <v>445</v>
      </c>
      <c r="CB115" s="953"/>
      <c r="CC115" s="953"/>
      <c r="CD115" s="953"/>
      <c r="CE115" s="953"/>
      <c r="CF115" s="947" t="s">
        <v>138</v>
      </c>
      <c r="CG115" s="948"/>
      <c r="CH115" s="948"/>
      <c r="CI115" s="948"/>
      <c r="CJ115" s="948"/>
      <c r="CK115" s="978"/>
      <c r="CL115" s="979"/>
      <c r="CM115" s="982" t="s">
        <v>455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449</v>
      </c>
      <c r="DH115" s="992"/>
      <c r="DI115" s="992"/>
      <c r="DJ115" s="992"/>
      <c r="DK115" s="993"/>
      <c r="DL115" s="994" t="s">
        <v>445</v>
      </c>
      <c r="DM115" s="992"/>
      <c r="DN115" s="992"/>
      <c r="DO115" s="992"/>
      <c r="DP115" s="993"/>
      <c r="DQ115" s="994" t="s">
        <v>445</v>
      </c>
      <c r="DR115" s="992"/>
      <c r="DS115" s="992"/>
      <c r="DT115" s="992"/>
      <c r="DU115" s="993"/>
      <c r="DV115" s="995" t="s">
        <v>449</v>
      </c>
      <c r="DW115" s="996"/>
      <c r="DX115" s="996"/>
      <c r="DY115" s="996"/>
      <c r="DZ115" s="997"/>
    </row>
    <row r="116" spans="1:130" s="226" customFormat="1" ht="26.25" customHeight="1">
      <c r="A116" s="989"/>
      <c r="B116" s="990"/>
      <c r="C116" s="998" t="s">
        <v>456</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445</v>
      </c>
      <c r="AB116" s="992"/>
      <c r="AC116" s="992"/>
      <c r="AD116" s="992"/>
      <c r="AE116" s="993"/>
      <c r="AF116" s="994" t="s">
        <v>445</v>
      </c>
      <c r="AG116" s="992"/>
      <c r="AH116" s="992"/>
      <c r="AI116" s="992"/>
      <c r="AJ116" s="993"/>
      <c r="AK116" s="994" t="s">
        <v>138</v>
      </c>
      <c r="AL116" s="992"/>
      <c r="AM116" s="992"/>
      <c r="AN116" s="992"/>
      <c r="AO116" s="993"/>
      <c r="AP116" s="995" t="s">
        <v>445</v>
      </c>
      <c r="AQ116" s="996"/>
      <c r="AR116" s="996"/>
      <c r="AS116" s="996"/>
      <c r="AT116" s="997"/>
      <c r="AU116" s="933"/>
      <c r="AV116" s="934"/>
      <c r="AW116" s="934"/>
      <c r="AX116" s="934"/>
      <c r="AY116" s="934"/>
      <c r="AZ116" s="1000" t="s">
        <v>457</v>
      </c>
      <c r="BA116" s="1001"/>
      <c r="BB116" s="1001"/>
      <c r="BC116" s="1001"/>
      <c r="BD116" s="1001"/>
      <c r="BE116" s="1001"/>
      <c r="BF116" s="1001"/>
      <c r="BG116" s="1001"/>
      <c r="BH116" s="1001"/>
      <c r="BI116" s="1001"/>
      <c r="BJ116" s="1001"/>
      <c r="BK116" s="1001"/>
      <c r="BL116" s="1001"/>
      <c r="BM116" s="1001"/>
      <c r="BN116" s="1001"/>
      <c r="BO116" s="1001"/>
      <c r="BP116" s="1002"/>
      <c r="BQ116" s="952" t="s">
        <v>449</v>
      </c>
      <c r="BR116" s="953"/>
      <c r="BS116" s="953"/>
      <c r="BT116" s="953"/>
      <c r="BU116" s="953"/>
      <c r="BV116" s="953" t="s">
        <v>445</v>
      </c>
      <c r="BW116" s="953"/>
      <c r="BX116" s="953"/>
      <c r="BY116" s="953"/>
      <c r="BZ116" s="953"/>
      <c r="CA116" s="953" t="s">
        <v>445</v>
      </c>
      <c r="CB116" s="953"/>
      <c r="CC116" s="953"/>
      <c r="CD116" s="953"/>
      <c r="CE116" s="953"/>
      <c r="CF116" s="947" t="s">
        <v>445</v>
      </c>
      <c r="CG116" s="948"/>
      <c r="CH116" s="948"/>
      <c r="CI116" s="948"/>
      <c r="CJ116" s="948"/>
      <c r="CK116" s="978"/>
      <c r="CL116" s="979"/>
      <c r="CM116" s="949" t="s">
        <v>458</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459</v>
      </c>
      <c r="DH116" s="992"/>
      <c r="DI116" s="992"/>
      <c r="DJ116" s="992"/>
      <c r="DK116" s="993"/>
      <c r="DL116" s="994" t="s">
        <v>449</v>
      </c>
      <c r="DM116" s="992"/>
      <c r="DN116" s="992"/>
      <c r="DO116" s="992"/>
      <c r="DP116" s="993"/>
      <c r="DQ116" s="994" t="s">
        <v>445</v>
      </c>
      <c r="DR116" s="992"/>
      <c r="DS116" s="992"/>
      <c r="DT116" s="992"/>
      <c r="DU116" s="993"/>
      <c r="DV116" s="995" t="s">
        <v>445</v>
      </c>
      <c r="DW116" s="996"/>
      <c r="DX116" s="996"/>
      <c r="DY116" s="996"/>
      <c r="DZ116" s="997"/>
    </row>
    <row r="117" spans="1:130" s="226" customFormat="1" ht="26.25" customHeight="1">
      <c r="A117" s="937" t="s">
        <v>181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460</v>
      </c>
      <c r="Z117" s="919"/>
      <c r="AA117" s="1009">
        <v>852594</v>
      </c>
      <c r="AB117" s="1010"/>
      <c r="AC117" s="1010"/>
      <c r="AD117" s="1010"/>
      <c r="AE117" s="1011"/>
      <c r="AF117" s="1012">
        <v>848386</v>
      </c>
      <c r="AG117" s="1010"/>
      <c r="AH117" s="1010"/>
      <c r="AI117" s="1010"/>
      <c r="AJ117" s="1011"/>
      <c r="AK117" s="1012">
        <v>935196</v>
      </c>
      <c r="AL117" s="1010"/>
      <c r="AM117" s="1010"/>
      <c r="AN117" s="1010"/>
      <c r="AO117" s="1011"/>
      <c r="AP117" s="1013"/>
      <c r="AQ117" s="1014"/>
      <c r="AR117" s="1014"/>
      <c r="AS117" s="1014"/>
      <c r="AT117" s="1015"/>
      <c r="AU117" s="933"/>
      <c r="AV117" s="934"/>
      <c r="AW117" s="934"/>
      <c r="AX117" s="934"/>
      <c r="AY117" s="934"/>
      <c r="AZ117" s="1000" t="s">
        <v>461</v>
      </c>
      <c r="BA117" s="1001"/>
      <c r="BB117" s="1001"/>
      <c r="BC117" s="1001"/>
      <c r="BD117" s="1001"/>
      <c r="BE117" s="1001"/>
      <c r="BF117" s="1001"/>
      <c r="BG117" s="1001"/>
      <c r="BH117" s="1001"/>
      <c r="BI117" s="1001"/>
      <c r="BJ117" s="1001"/>
      <c r="BK117" s="1001"/>
      <c r="BL117" s="1001"/>
      <c r="BM117" s="1001"/>
      <c r="BN117" s="1001"/>
      <c r="BO117" s="1001"/>
      <c r="BP117" s="1002"/>
      <c r="BQ117" s="952" t="s">
        <v>462</v>
      </c>
      <c r="BR117" s="953"/>
      <c r="BS117" s="953"/>
      <c r="BT117" s="953"/>
      <c r="BU117" s="953"/>
      <c r="BV117" s="953" t="s">
        <v>445</v>
      </c>
      <c r="BW117" s="953"/>
      <c r="BX117" s="953"/>
      <c r="BY117" s="953"/>
      <c r="BZ117" s="953"/>
      <c r="CA117" s="953" t="s">
        <v>445</v>
      </c>
      <c r="CB117" s="953"/>
      <c r="CC117" s="953"/>
      <c r="CD117" s="953"/>
      <c r="CE117" s="953"/>
      <c r="CF117" s="947" t="s">
        <v>138</v>
      </c>
      <c r="CG117" s="948"/>
      <c r="CH117" s="948"/>
      <c r="CI117" s="948"/>
      <c r="CJ117" s="948"/>
      <c r="CK117" s="978"/>
      <c r="CL117" s="979"/>
      <c r="CM117" s="949" t="s">
        <v>463</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459</v>
      </c>
      <c r="DH117" s="992"/>
      <c r="DI117" s="992"/>
      <c r="DJ117" s="992"/>
      <c r="DK117" s="993"/>
      <c r="DL117" s="994" t="s">
        <v>445</v>
      </c>
      <c r="DM117" s="992"/>
      <c r="DN117" s="992"/>
      <c r="DO117" s="992"/>
      <c r="DP117" s="993"/>
      <c r="DQ117" s="994" t="s">
        <v>445</v>
      </c>
      <c r="DR117" s="992"/>
      <c r="DS117" s="992"/>
      <c r="DT117" s="992"/>
      <c r="DU117" s="993"/>
      <c r="DV117" s="995" t="s">
        <v>445</v>
      </c>
      <c r="DW117" s="996"/>
      <c r="DX117" s="996"/>
      <c r="DY117" s="996"/>
      <c r="DZ117" s="997"/>
    </row>
    <row r="118" spans="1:130" s="226" customFormat="1" ht="26.25" customHeight="1">
      <c r="A118" s="937" t="s">
        <v>430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428</v>
      </c>
      <c r="AB118" s="918"/>
      <c r="AC118" s="918"/>
      <c r="AD118" s="918"/>
      <c r="AE118" s="919"/>
      <c r="AF118" s="917" t="s">
        <v>302</v>
      </c>
      <c r="AG118" s="918"/>
      <c r="AH118" s="918"/>
      <c r="AI118" s="918"/>
      <c r="AJ118" s="919"/>
      <c r="AK118" s="917" t="s">
        <v>301</v>
      </c>
      <c r="AL118" s="918"/>
      <c r="AM118" s="918"/>
      <c r="AN118" s="918"/>
      <c r="AO118" s="919"/>
      <c r="AP118" s="1004" t="s">
        <v>429</v>
      </c>
      <c r="AQ118" s="1005"/>
      <c r="AR118" s="1005"/>
      <c r="AS118" s="1005"/>
      <c r="AT118" s="1006"/>
      <c r="AU118" s="933"/>
      <c r="AV118" s="934"/>
      <c r="AW118" s="934"/>
      <c r="AX118" s="934"/>
      <c r="AY118" s="934"/>
      <c r="AZ118" s="1007" t="s">
        <v>464</v>
      </c>
      <c r="BA118" s="998"/>
      <c r="BB118" s="998"/>
      <c r="BC118" s="998"/>
      <c r="BD118" s="998"/>
      <c r="BE118" s="998"/>
      <c r="BF118" s="998"/>
      <c r="BG118" s="998"/>
      <c r="BH118" s="998"/>
      <c r="BI118" s="998"/>
      <c r="BJ118" s="998"/>
      <c r="BK118" s="998"/>
      <c r="BL118" s="998"/>
      <c r="BM118" s="998"/>
      <c r="BN118" s="998"/>
      <c r="BO118" s="998"/>
      <c r="BP118" s="999"/>
      <c r="BQ118" s="1030" t="s">
        <v>138</v>
      </c>
      <c r="BR118" s="1031"/>
      <c r="BS118" s="1031"/>
      <c r="BT118" s="1031"/>
      <c r="BU118" s="1031"/>
      <c r="BV118" s="1031" t="s">
        <v>445</v>
      </c>
      <c r="BW118" s="1031"/>
      <c r="BX118" s="1031"/>
      <c r="BY118" s="1031"/>
      <c r="BZ118" s="1031"/>
      <c r="CA118" s="1031" t="s">
        <v>449</v>
      </c>
      <c r="CB118" s="1031"/>
      <c r="CC118" s="1031"/>
      <c r="CD118" s="1031"/>
      <c r="CE118" s="1031"/>
      <c r="CF118" s="947" t="s">
        <v>462</v>
      </c>
      <c r="CG118" s="948"/>
      <c r="CH118" s="948"/>
      <c r="CI118" s="948"/>
      <c r="CJ118" s="948"/>
      <c r="CK118" s="978"/>
      <c r="CL118" s="979"/>
      <c r="CM118" s="949" t="s">
        <v>465</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449</v>
      </c>
      <c r="DH118" s="992"/>
      <c r="DI118" s="992"/>
      <c r="DJ118" s="992"/>
      <c r="DK118" s="993"/>
      <c r="DL118" s="994" t="s">
        <v>449</v>
      </c>
      <c r="DM118" s="992"/>
      <c r="DN118" s="992"/>
      <c r="DO118" s="992"/>
      <c r="DP118" s="993"/>
      <c r="DQ118" s="994" t="s">
        <v>459</v>
      </c>
      <c r="DR118" s="992"/>
      <c r="DS118" s="992"/>
      <c r="DT118" s="992"/>
      <c r="DU118" s="993"/>
      <c r="DV118" s="995" t="s">
        <v>462</v>
      </c>
      <c r="DW118" s="996"/>
      <c r="DX118" s="996"/>
      <c r="DY118" s="996"/>
      <c r="DZ118" s="997"/>
    </row>
    <row r="119" spans="1:130" s="226" customFormat="1" ht="26.25" customHeight="1">
      <c r="A119" s="1091" t="s">
        <v>433</v>
      </c>
      <c r="B119" s="977"/>
      <c r="C119" s="956" t="s">
        <v>434</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445</v>
      </c>
      <c r="AB119" s="925"/>
      <c r="AC119" s="925"/>
      <c r="AD119" s="925"/>
      <c r="AE119" s="926"/>
      <c r="AF119" s="927" t="s">
        <v>138</v>
      </c>
      <c r="AG119" s="925"/>
      <c r="AH119" s="925"/>
      <c r="AI119" s="925"/>
      <c r="AJ119" s="926"/>
      <c r="AK119" s="927" t="s">
        <v>449</v>
      </c>
      <c r="AL119" s="925"/>
      <c r="AM119" s="925"/>
      <c r="AN119" s="925"/>
      <c r="AO119" s="926"/>
      <c r="AP119" s="928" t="s">
        <v>462</v>
      </c>
      <c r="AQ119" s="929"/>
      <c r="AR119" s="929"/>
      <c r="AS119" s="929"/>
      <c r="AT119" s="930"/>
      <c r="AU119" s="935"/>
      <c r="AV119" s="936"/>
      <c r="AW119" s="936"/>
      <c r="AX119" s="936"/>
      <c r="AY119" s="936"/>
      <c r="AZ119" s="257" t="s">
        <v>181</v>
      </c>
      <c r="BA119" s="257"/>
      <c r="BB119" s="257"/>
      <c r="BC119" s="257"/>
      <c r="BD119" s="257"/>
      <c r="BE119" s="257"/>
      <c r="BF119" s="257"/>
      <c r="BG119" s="257"/>
      <c r="BH119" s="257"/>
      <c r="BI119" s="257"/>
      <c r="BJ119" s="257"/>
      <c r="BK119" s="257"/>
      <c r="BL119" s="257"/>
      <c r="BM119" s="257"/>
      <c r="BN119" s="257"/>
      <c r="BO119" s="1008" t="s">
        <v>466</v>
      </c>
      <c r="BP119" s="1039"/>
      <c r="BQ119" s="1030">
        <v>9651931</v>
      </c>
      <c r="BR119" s="1031"/>
      <c r="BS119" s="1031"/>
      <c r="BT119" s="1031"/>
      <c r="BU119" s="1031"/>
      <c r="BV119" s="1031">
        <v>9302154</v>
      </c>
      <c r="BW119" s="1031"/>
      <c r="BX119" s="1031"/>
      <c r="BY119" s="1031"/>
      <c r="BZ119" s="1031"/>
      <c r="CA119" s="1031">
        <v>8614317</v>
      </c>
      <c r="CB119" s="1031"/>
      <c r="CC119" s="1031"/>
      <c r="CD119" s="1031"/>
      <c r="CE119" s="1031"/>
      <c r="CF119" s="1032"/>
      <c r="CG119" s="1033"/>
      <c r="CH119" s="1033"/>
      <c r="CI119" s="1033"/>
      <c r="CJ119" s="1034"/>
      <c r="CK119" s="980"/>
      <c r="CL119" s="981"/>
      <c r="CM119" s="1035" t="s">
        <v>467</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459</v>
      </c>
      <c r="DH119" s="1017"/>
      <c r="DI119" s="1017"/>
      <c r="DJ119" s="1017"/>
      <c r="DK119" s="1018"/>
      <c r="DL119" s="1016" t="s">
        <v>459</v>
      </c>
      <c r="DM119" s="1017"/>
      <c r="DN119" s="1017"/>
      <c r="DO119" s="1017"/>
      <c r="DP119" s="1018"/>
      <c r="DQ119" s="1016" t="s">
        <v>459</v>
      </c>
      <c r="DR119" s="1017"/>
      <c r="DS119" s="1017"/>
      <c r="DT119" s="1017"/>
      <c r="DU119" s="1018"/>
      <c r="DV119" s="1019" t="s">
        <v>138</v>
      </c>
      <c r="DW119" s="1020"/>
      <c r="DX119" s="1020"/>
      <c r="DY119" s="1020"/>
      <c r="DZ119" s="1021"/>
    </row>
    <row r="120" spans="1:130" s="226" customFormat="1" ht="26.25" customHeight="1">
      <c r="A120" s="1092"/>
      <c r="B120" s="979"/>
      <c r="C120" s="949" t="s">
        <v>440</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459</v>
      </c>
      <c r="AB120" s="992"/>
      <c r="AC120" s="992"/>
      <c r="AD120" s="992"/>
      <c r="AE120" s="993"/>
      <c r="AF120" s="994" t="s">
        <v>449</v>
      </c>
      <c r="AG120" s="992"/>
      <c r="AH120" s="992"/>
      <c r="AI120" s="992"/>
      <c r="AJ120" s="993"/>
      <c r="AK120" s="994" t="s">
        <v>459</v>
      </c>
      <c r="AL120" s="992"/>
      <c r="AM120" s="992"/>
      <c r="AN120" s="992"/>
      <c r="AO120" s="993"/>
      <c r="AP120" s="995" t="s">
        <v>138</v>
      </c>
      <c r="AQ120" s="996"/>
      <c r="AR120" s="996"/>
      <c r="AS120" s="996"/>
      <c r="AT120" s="997"/>
      <c r="AU120" s="1022" t="s">
        <v>468</v>
      </c>
      <c r="AV120" s="1023"/>
      <c r="AW120" s="1023"/>
      <c r="AX120" s="1023"/>
      <c r="AY120" s="1024"/>
      <c r="AZ120" s="973" t="s">
        <v>469</v>
      </c>
      <c r="BA120" s="922"/>
      <c r="BB120" s="922"/>
      <c r="BC120" s="922"/>
      <c r="BD120" s="922"/>
      <c r="BE120" s="922"/>
      <c r="BF120" s="922"/>
      <c r="BG120" s="922"/>
      <c r="BH120" s="922"/>
      <c r="BI120" s="922"/>
      <c r="BJ120" s="922"/>
      <c r="BK120" s="922"/>
      <c r="BL120" s="922"/>
      <c r="BM120" s="922"/>
      <c r="BN120" s="922"/>
      <c r="BO120" s="922"/>
      <c r="BP120" s="923"/>
      <c r="BQ120" s="959">
        <v>5853884</v>
      </c>
      <c r="BR120" s="960"/>
      <c r="BS120" s="960"/>
      <c r="BT120" s="960"/>
      <c r="BU120" s="960"/>
      <c r="BV120" s="960">
        <v>6858695</v>
      </c>
      <c r="BW120" s="960"/>
      <c r="BX120" s="960"/>
      <c r="BY120" s="960"/>
      <c r="BZ120" s="960"/>
      <c r="CA120" s="960">
        <v>7756930</v>
      </c>
      <c r="CB120" s="960"/>
      <c r="CC120" s="960"/>
      <c r="CD120" s="960"/>
      <c r="CE120" s="960"/>
      <c r="CF120" s="974">
        <v>93.7</v>
      </c>
      <c r="CG120" s="975"/>
      <c r="CH120" s="975"/>
      <c r="CI120" s="975"/>
      <c r="CJ120" s="975"/>
      <c r="CK120" s="1040" t="s">
        <v>470</v>
      </c>
      <c r="CL120" s="1041"/>
      <c r="CM120" s="1041"/>
      <c r="CN120" s="1041"/>
      <c r="CO120" s="1042"/>
      <c r="CP120" s="1048" t="s">
        <v>404</v>
      </c>
      <c r="CQ120" s="1049"/>
      <c r="CR120" s="1049"/>
      <c r="CS120" s="1049"/>
      <c r="CT120" s="1049"/>
      <c r="CU120" s="1049"/>
      <c r="CV120" s="1049"/>
      <c r="CW120" s="1049"/>
      <c r="CX120" s="1049"/>
      <c r="CY120" s="1049"/>
      <c r="CZ120" s="1049"/>
      <c r="DA120" s="1049"/>
      <c r="DB120" s="1049"/>
      <c r="DC120" s="1049"/>
      <c r="DD120" s="1049"/>
      <c r="DE120" s="1049"/>
      <c r="DF120" s="1050"/>
      <c r="DG120" s="959">
        <v>2074323</v>
      </c>
      <c r="DH120" s="960"/>
      <c r="DI120" s="960"/>
      <c r="DJ120" s="960"/>
      <c r="DK120" s="960"/>
      <c r="DL120" s="960">
        <v>1879932</v>
      </c>
      <c r="DM120" s="960"/>
      <c r="DN120" s="960"/>
      <c r="DO120" s="960"/>
      <c r="DP120" s="960"/>
      <c r="DQ120" s="960">
        <v>1681228</v>
      </c>
      <c r="DR120" s="960"/>
      <c r="DS120" s="960"/>
      <c r="DT120" s="960"/>
      <c r="DU120" s="960"/>
      <c r="DV120" s="961">
        <v>20.3</v>
      </c>
      <c r="DW120" s="961"/>
      <c r="DX120" s="961"/>
      <c r="DY120" s="961"/>
      <c r="DZ120" s="962"/>
    </row>
    <row r="121" spans="1:130" s="226" customFormat="1" ht="26.25" customHeight="1">
      <c r="A121" s="1092"/>
      <c r="B121" s="979"/>
      <c r="C121" s="1000" t="s">
        <v>471</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138</v>
      </c>
      <c r="AB121" s="992"/>
      <c r="AC121" s="992"/>
      <c r="AD121" s="992"/>
      <c r="AE121" s="993"/>
      <c r="AF121" s="994" t="s">
        <v>138</v>
      </c>
      <c r="AG121" s="992"/>
      <c r="AH121" s="992"/>
      <c r="AI121" s="992"/>
      <c r="AJ121" s="993"/>
      <c r="AK121" s="994" t="s">
        <v>459</v>
      </c>
      <c r="AL121" s="992"/>
      <c r="AM121" s="992"/>
      <c r="AN121" s="992"/>
      <c r="AO121" s="993"/>
      <c r="AP121" s="995" t="s">
        <v>459</v>
      </c>
      <c r="AQ121" s="996"/>
      <c r="AR121" s="996"/>
      <c r="AS121" s="996"/>
      <c r="AT121" s="997"/>
      <c r="AU121" s="1025"/>
      <c r="AV121" s="1026"/>
      <c r="AW121" s="1026"/>
      <c r="AX121" s="1026"/>
      <c r="AY121" s="1027"/>
      <c r="AZ121" s="982" t="s">
        <v>472</v>
      </c>
      <c r="BA121" s="983"/>
      <c r="BB121" s="983"/>
      <c r="BC121" s="983"/>
      <c r="BD121" s="983"/>
      <c r="BE121" s="983"/>
      <c r="BF121" s="983"/>
      <c r="BG121" s="983"/>
      <c r="BH121" s="983"/>
      <c r="BI121" s="983"/>
      <c r="BJ121" s="983"/>
      <c r="BK121" s="983"/>
      <c r="BL121" s="983"/>
      <c r="BM121" s="983"/>
      <c r="BN121" s="983"/>
      <c r="BO121" s="983"/>
      <c r="BP121" s="984"/>
      <c r="BQ121" s="952">
        <v>1959082</v>
      </c>
      <c r="BR121" s="953"/>
      <c r="BS121" s="953"/>
      <c r="BT121" s="953"/>
      <c r="BU121" s="953"/>
      <c r="BV121" s="953">
        <v>2118783</v>
      </c>
      <c r="BW121" s="953"/>
      <c r="BX121" s="953"/>
      <c r="BY121" s="953"/>
      <c r="BZ121" s="953"/>
      <c r="CA121" s="953">
        <v>2211680</v>
      </c>
      <c r="CB121" s="953"/>
      <c r="CC121" s="953"/>
      <c r="CD121" s="953"/>
      <c r="CE121" s="953"/>
      <c r="CF121" s="947">
        <v>26.7</v>
      </c>
      <c r="CG121" s="948"/>
      <c r="CH121" s="948"/>
      <c r="CI121" s="948"/>
      <c r="CJ121" s="948"/>
      <c r="CK121" s="1043"/>
      <c r="CL121" s="1044"/>
      <c r="CM121" s="1044"/>
      <c r="CN121" s="1044"/>
      <c r="CO121" s="1045"/>
      <c r="CP121" s="1053" t="s">
        <v>473</v>
      </c>
      <c r="CQ121" s="1054"/>
      <c r="CR121" s="1054"/>
      <c r="CS121" s="1054"/>
      <c r="CT121" s="1054"/>
      <c r="CU121" s="1054"/>
      <c r="CV121" s="1054"/>
      <c r="CW121" s="1054"/>
      <c r="CX121" s="1054"/>
      <c r="CY121" s="1054"/>
      <c r="CZ121" s="1054"/>
      <c r="DA121" s="1054"/>
      <c r="DB121" s="1054"/>
      <c r="DC121" s="1054"/>
      <c r="DD121" s="1054"/>
      <c r="DE121" s="1054"/>
      <c r="DF121" s="1055"/>
      <c r="DG121" s="952">
        <v>1331574</v>
      </c>
      <c r="DH121" s="953"/>
      <c r="DI121" s="953"/>
      <c r="DJ121" s="953"/>
      <c r="DK121" s="953"/>
      <c r="DL121" s="953">
        <v>1258832</v>
      </c>
      <c r="DM121" s="953"/>
      <c r="DN121" s="953"/>
      <c r="DO121" s="953"/>
      <c r="DP121" s="953"/>
      <c r="DQ121" s="953">
        <v>918625</v>
      </c>
      <c r="DR121" s="953"/>
      <c r="DS121" s="953"/>
      <c r="DT121" s="953"/>
      <c r="DU121" s="953"/>
      <c r="DV121" s="954">
        <v>11.1</v>
      </c>
      <c r="DW121" s="954"/>
      <c r="DX121" s="954"/>
      <c r="DY121" s="954"/>
      <c r="DZ121" s="955"/>
    </row>
    <row r="122" spans="1:130" s="226" customFormat="1" ht="26.25" customHeight="1">
      <c r="A122" s="1092"/>
      <c r="B122" s="979"/>
      <c r="C122" s="949" t="s">
        <v>452</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138</v>
      </c>
      <c r="AB122" s="992"/>
      <c r="AC122" s="992"/>
      <c r="AD122" s="992"/>
      <c r="AE122" s="993"/>
      <c r="AF122" s="994" t="s">
        <v>459</v>
      </c>
      <c r="AG122" s="992"/>
      <c r="AH122" s="992"/>
      <c r="AI122" s="992"/>
      <c r="AJ122" s="993"/>
      <c r="AK122" s="994" t="s">
        <v>459</v>
      </c>
      <c r="AL122" s="992"/>
      <c r="AM122" s="992"/>
      <c r="AN122" s="992"/>
      <c r="AO122" s="993"/>
      <c r="AP122" s="995" t="s">
        <v>459</v>
      </c>
      <c r="AQ122" s="996"/>
      <c r="AR122" s="996"/>
      <c r="AS122" s="996"/>
      <c r="AT122" s="997"/>
      <c r="AU122" s="1025"/>
      <c r="AV122" s="1026"/>
      <c r="AW122" s="1026"/>
      <c r="AX122" s="1026"/>
      <c r="AY122" s="1027"/>
      <c r="AZ122" s="1007" t="s">
        <v>474</v>
      </c>
      <c r="BA122" s="998"/>
      <c r="BB122" s="998"/>
      <c r="BC122" s="998"/>
      <c r="BD122" s="998"/>
      <c r="BE122" s="998"/>
      <c r="BF122" s="998"/>
      <c r="BG122" s="998"/>
      <c r="BH122" s="998"/>
      <c r="BI122" s="998"/>
      <c r="BJ122" s="998"/>
      <c r="BK122" s="998"/>
      <c r="BL122" s="998"/>
      <c r="BM122" s="998"/>
      <c r="BN122" s="998"/>
      <c r="BO122" s="998"/>
      <c r="BP122" s="999"/>
      <c r="BQ122" s="1030">
        <v>5304253</v>
      </c>
      <c r="BR122" s="1031"/>
      <c r="BS122" s="1031"/>
      <c r="BT122" s="1031"/>
      <c r="BU122" s="1031"/>
      <c r="BV122" s="1031">
        <v>4868981</v>
      </c>
      <c r="BW122" s="1031"/>
      <c r="BX122" s="1031"/>
      <c r="BY122" s="1031"/>
      <c r="BZ122" s="1031"/>
      <c r="CA122" s="1031">
        <v>3873747</v>
      </c>
      <c r="CB122" s="1031"/>
      <c r="CC122" s="1031"/>
      <c r="CD122" s="1031"/>
      <c r="CE122" s="1031"/>
      <c r="CF122" s="1051">
        <v>46.8</v>
      </c>
      <c r="CG122" s="1052"/>
      <c r="CH122" s="1052"/>
      <c r="CI122" s="1052"/>
      <c r="CJ122" s="1052"/>
      <c r="CK122" s="1043"/>
      <c r="CL122" s="1044"/>
      <c r="CM122" s="1044"/>
      <c r="CN122" s="1044"/>
      <c r="CO122" s="1045"/>
      <c r="CP122" s="1053" t="s">
        <v>475</v>
      </c>
      <c r="CQ122" s="1054"/>
      <c r="CR122" s="1054"/>
      <c r="CS122" s="1054"/>
      <c r="CT122" s="1054"/>
      <c r="CU122" s="1054"/>
      <c r="CV122" s="1054"/>
      <c r="CW122" s="1054"/>
      <c r="CX122" s="1054"/>
      <c r="CY122" s="1054"/>
      <c r="CZ122" s="1054"/>
      <c r="DA122" s="1054"/>
      <c r="DB122" s="1054"/>
      <c r="DC122" s="1054"/>
      <c r="DD122" s="1054"/>
      <c r="DE122" s="1054"/>
      <c r="DF122" s="1055"/>
      <c r="DG122" s="952">
        <v>186799</v>
      </c>
      <c r="DH122" s="953"/>
      <c r="DI122" s="953"/>
      <c r="DJ122" s="953"/>
      <c r="DK122" s="953"/>
      <c r="DL122" s="953">
        <v>168591</v>
      </c>
      <c r="DM122" s="953"/>
      <c r="DN122" s="953"/>
      <c r="DO122" s="953"/>
      <c r="DP122" s="953"/>
      <c r="DQ122" s="953">
        <v>149708</v>
      </c>
      <c r="DR122" s="953"/>
      <c r="DS122" s="953"/>
      <c r="DT122" s="953"/>
      <c r="DU122" s="953"/>
      <c r="DV122" s="954">
        <v>1.8</v>
      </c>
      <c r="DW122" s="954"/>
      <c r="DX122" s="954"/>
      <c r="DY122" s="954"/>
      <c r="DZ122" s="955"/>
    </row>
    <row r="123" spans="1:130" s="226" customFormat="1" ht="26.25" customHeight="1">
      <c r="A123" s="1092"/>
      <c r="B123" s="979"/>
      <c r="C123" s="949" t="s">
        <v>458</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138</v>
      </c>
      <c r="AB123" s="992"/>
      <c r="AC123" s="992"/>
      <c r="AD123" s="992"/>
      <c r="AE123" s="993"/>
      <c r="AF123" s="994" t="s">
        <v>459</v>
      </c>
      <c r="AG123" s="992"/>
      <c r="AH123" s="992"/>
      <c r="AI123" s="992"/>
      <c r="AJ123" s="993"/>
      <c r="AK123" s="994" t="s">
        <v>459</v>
      </c>
      <c r="AL123" s="992"/>
      <c r="AM123" s="992"/>
      <c r="AN123" s="992"/>
      <c r="AO123" s="993"/>
      <c r="AP123" s="995" t="s">
        <v>459</v>
      </c>
      <c r="AQ123" s="996"/>
      <c r="AR123" s="996"/>
      <c r="AS123" s="996"/>
      <c r="AT123" s="997"/>
      <c r="AU123" s="1028"/>
      <c r="AV123" s="1029"/>
      <c r="AW123" s="1029"/>
      <c r="AX123" s="1029"/>
      <c r="AY123" s="1029"/>
      <c r="AZ123" s="257" t="s">
        <v>181</v>
      </c>
      <c r="BA123" s="257"/>
      <c r="BB123" s="257"/>
      <c r="BC123" s="257"/>
      <c r="BD123" s="257"/>
      <c r="BE123" s="257"/>
      <c r="BF123" s="257"/>
      <c r="BG123" s="257"/>
      <c r="BH123" s="257"/>
      <c r="BI123" s="257"/>
      <c r="BJ123" s="257"/>
      <c r="BK123" s="257"/>
      <c r="BL123" s="257"/>
      <c r="BM123" s="257"/>
      <c r="BN123" s="257"/>
      <c r="BO123" s="1008" t="s">
        <v>476</v>
      </c>
      <c r="BP123" s="1039"/>
      <c r="BQ123" s="1098">
        <v>13117219</v>
      </c>
      <c r="BR123" s="1099"/>
      <c r="BS123" s="1099"/>
      <c r="BT123" s="1099"/>
      <c r="BU123" s="1099"/>
      <c r="BV123" s="1099">
        <v>13846459</v>
      </c>
      <c r="BW123" s="1099"/>
      <c r="BX123" s="1099"/>
      <c r="BY123" s="1099"/>
      <c r="BZ123" s="1099"/>
      <c r="CA123" s="1099">
        <v>13842357</v>
      </c>
      <c r="CB123" s="1099"/>
      <c r="CC123" s="1099"/>
      <c r="CD123" s="1099"/>
      <c r="CE123" s="1099"/>
      <c r="CF123" s="1032"/>
      <c r="CG123" s="1033"/>
      <c r="CH123" s="1033"/>
      <c r="CI123" s="1033"/>
      <c r="CJ123" s="1034"/>
      <c r="CK123" s="1043"/>
      <c r="CL123" s="1044"/>
      <c r="CM123" s="1044"/>
      <c r="CN123" s="1044"/>
      <c r="CO123" s="1045"/>
      <c r="CP123" s="1053" t="s">
        <v>477</v>
      </c>
      <c r="CQ123" s="1054"/>
      <c r="CR123" s="1054"/>
      <c r="CS123" s="1054"/>
      <c r="CT123" s="1054"/>
      <c r="CU123" s="1054"/>
      <c r="CV123" s="1054"/>
      <c r="CW123" s="1054"/>
      <c r="CX123" s="1054"/>
      <c r="CY123" s="1054"/>
      <c r="CZ123" s="1054"/>
      <c r="DA123" s="1054"/>
      <c r="DB123" s="1054"/>
      <c r="DC123" s="1054"/>
      <c r="DD123" s="1054"/>
      <c r="DE123" s="1054"/>
      <c r="DF123" s="1055"/>
      <c r="DG123" s="991" t="s">
        <v>445</v>
      </c>
      <c r="DH123" s="992"/>
      <c r="DI123" s="992"/>
      <c r="DJ123" s="992"/>
      <c r="DK123" s="993"/>
      <c r="DL123" s="994" t="s">
        <v>445</v>
      </c>
      <c r="DM123" s="992"/>
      <c r="DN123" s="992"/>
      <c r="DO123" s="992"/>
      <c r="DP123" s="993"/>
      <c r="DQ123" s="994" t="s">
        <v>445</v>
      </c>
      <c r="DR123" s="992"/>
      <c r="DS123" s="992"/>
      <c r="DT123" s="992"/>
      <c r="DU123" s="993"/>
      <c r="DV123" s="995" t="s">
        <v>445</v>
      </c>
      <c r="DW123" s="996"/>
      <c r="DX123" s="996"/>
      <c r="DY123" s="996"/>
      <c r="DZ123" s="997"/>
    </row>
    <row r="124" spans="1:130" s="226" customFormat="1" ht="26.25" customHeight="1" thickBot="1">
      <c r="A124" s="1092"/>
      <c r="B124" s="979"/>
      <c r="C124" s="949" t="s">
        <v>463</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445</v>
      </c>
      <c r="AB124" s="992"/>
      <c r="AC124" s="992"/>
      <c r="AD124" s="992"/>
      <c r="AE124" s="993"/>
      <c r="AF124" s="994" t="s">
        <v>445</v>
      </c>
      <c r="AG124" s="992"/>
      <c r="AH124" s="992"/>
      <c r="AI124" s="992"/>
      <c r="AJ124" s="993"/>
      <c r="AK124" s="994" t="s">
        <v>445</v>
      </c>
      <c r="AL124" s="992"/>
      <c r="AM124" s="992"/>
      <c r="AN124" s="992"/>
      <c r="AO124" s="993"/>
      <c r="AP124" s="995" t="s">
        <v>445</v>
      </c>
      <c r="AQ124" s="996"/>
      <c r="AR124" s="996"/>
      <c r="AS124" s="996"/>
      <c r="AT124" s="997"/>
      <c r="AU124" s="1094" t="s">
        <v>478</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445</v>
      </c>
      <c r="BR124" s="1061"/>
      <c r="BS124" s="1061"/>
      <c r="BT124" s="1061"/>
      <c r="BU124" s="1061"/>
      <c r="BV124" s="1061" t="s">
        <v>138</v>
      </c>
      <c r="BW124" s="1061"/>
      <c r="BX124" s="1061"/>
      <c r="BY124" s="1061"/>
      <c r="BZ124" s="1061"/>
      <c r="CA124" s="1061" t="s">
        <v>445</v>
      </c>
      <c r="CB124" s="1061"/>
      <c r="CC124" s="1061"/>
      <c r="CD124" s="1061"/>
      <c r="CE124" s="1061"/>
      <c r="CF124" s="1062"/>
      <c r="CG124" s="1063"/>
      <c r="CH124" s="1063"/>
      <c r="CI124" s="1063"/>
      <c r="CJ124" s="1064"/>
      <c r="CK124" s="1046"/>
      <c r="CL124" s="1046"/>
      <c r="CM124" s="1046"/>
      <c r="CN124" s="1046"/>
      <c r="CO124" s="1047"/>
      <c r="CP124" s="1053" t="s">
        <v>479</v>
      </c>
      <c r="CQ124" s="1054"/>
      <c r="CR124" s="1054"/>
      <c r="CS124" s="1054"/>
      <c r="CT124" s="1054"/>
      <c r="CU124" s="1054"/>
      <c r="CV124" s="1054"/>
      <c r="CW124" s="1054"/>
      <c r="CX124" s="1054"/>
      <c r="CY124" s="1054"/>
      <c r="CZ124" s="1054"/>
      <c r="DA124" s="1054"/>
      <c r="DB124" s="1054"/>
      <c r="DC124" s="1054"/>
      <c r="DD124" s="1054"/>
      <c r="DE124" s="1054"/>
      <c r="DF124" s="1055"/>
      <c r="DG124" s="1038" t="s">
        <v>138</v>
      </c>
      <c r="DH124" s="1017"/>
      <c r="DI124" s="1017"/>
      <c r="DJ124" s="1017"/>
      <c r="DK124" s="1018"/>
      <c r="DL124" s="1016" t="s">
        <v>138</v>
      </c>
      <c r="DM124" s="1017"/>
      <c r="DN124" s="1017"/>
      <c r="DO124" s="1017"/>
      <c r="DP124" s="1018"/>
      <c r="DQ124" s="1016" t="s">
        <v>138</v>
      </c>
      <c r="DR124" s="1017"/>
      <c r="DS124" s="1017"/>
      <c r="DT124" s="1017"/>
      <c r="DU124" s="1018"/>
      <c r="DV124" s="1019" t="s">
        <v>138</v>
      </c>
      <c r="DW124" s="1020"/>
      <c r="DX124" s="1020"/>
      <c r="DY124" s="1020"/>
      <c r="DZ124" s="1021"/>
    </row>
    <row r="125" spans="1:130" s="226" customFormat="1" ht="26.25" customHeight="1">
      <c r="A125" s="1092"/>
      <c r="B125" s="979"/>
      <c r="C125" s="949" t="s">
        <v>465</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138</v>
      </c>
      <c r="AB125" s="992"/>
      <c r="AC125" s="992"/>
      <c r="AD125" s="992"/>
      <c r="AE125" s="993"/>
      <c r="AF125" s="994" t="s">
        <v>138</v>
      </c>
      <c r="AG125" s="992"/>
      <c r="AH125" s="992"/>
      <c r="AI125" s="992"/>
      <c r="AJ125" s="993"/>
      <c r="AK125" s="994" t="s">
        <v>138</v>
      </c>
      <c r="AL125" s="992"/>
      <c r="AM125" s="992"/>
      <c r="AN125" s="992"/>
      <c r="AO125" s="993"/>
      <c r="AP125" s="995" t="s">
        <v>138</v>
      </c>
      <c r="AQ125" s="996"/>
      <c r="AR125" s="996"/>
      <c r="AS125" s="996"/>
      <c r="AT125" s="99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6" t="s">
        <v>480</v>
      </c>
      <c r="CL125" s="1041"/>
      <c r="CM125" s="1041"/>
      <c r="CN125" s="1041"/>
      <c r="CO125" s="1042"/>
      <c r="CP125" s="973" t="s">
        <v>481</v>
      </c>
      <c r="CQ125" s="922"/>
      <c r="CR125" s="922"/>
      <c r="CS125" s="922"/>
      <c r="CT125" s="922"/>
      <c r="CU125" s="922"/>
      <c r="CV125" s="922"/>
      <c r="CW125" s="922"/>
      <c r="CX125" s="922"/>
      <c r="CY125" s="922"/>
      <c r="CZ125" s="922"/>
      <c r="DA125" s="922"/>
      <c r="DB125" s="922"/>
      <c r="DC125" s="922"/>
      <c r="DD125" s="922"/>
      <c r="DE125" s="922"/>
      <c r="DF125" s="923"/>
      <c r="DG125" s="959" t="s">
        <v>138</v>
      </c>
      <c r="DH125" s="960"/>
      <c r="DI125" s="960"/>
      <c r="DJ125" s="960"/>
      <c r="DK125" s="960"/>
      <c r="DL125" s="960" t="s">
        <v>138</v>
      </c>
      <c r="DM125" s="960"/>
      <c r="DN125" s="960"/>
      <c r="DO125" s="960"/>
      <c r="DP125" s="960"/>
      <c r="DQ125" s="960" t="s">
        <v>138</v>
      </c>
      <c r="DR125" s="960"/>
      <c r="DS125" s="960"/>
      <c r="DT125" s="960"/>
      <c r="DU125" s="960"/>
      <c r="DV125" s="961" t="s">
        <v>138</v>
      </c>
      <c r="DW125" s="961"/>
      <c r="DX125" s="961"/>
      <c r="DY125" s="961"/>
      <c r="DZ125" s="962"/>
    </row>
    <row r="126" spans="1:130" s="226" customFormat="1" ht="26.25" customHeight="1" thickBot="1">
      <c r="A126" s="1092"/>
      <c r="B126" s="979"/>
      <c r="C126" s="949" t="s">
        <v>467</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138</v>
      </c>
      <c r="AB126" s="992"/>
      <c r="AC126" s="992"/>
      <c r="AD126" s="992"/>
      <c r="AE126" s="993"/>
      <c r="AF126" s="994" t="s">
        <v>138</v>
      </c>
      <c r="AG126" s="992"/>
      <c r="AH126" s="992"/>
      <c r="AI126" s="992"/>
      <c r="AJ126" s="993"/>
      <c r="AK126" s="994" t="s">
        <v>138</v>
      </c>
      <c r="AL126" s="992"/>
      <c r="AM126" s="992"/>
      <c r="AN126" s="992"/>
      <c r="AO126" s="993"/>
      <c r="AP126" s="995" t="s">
        <v>138</v>
      </c>
      <c r="AQ126" s="996"/>
      <c r="AR126" s="996"/>
      <c r="AS126" s="996"/>
      <c r="AT126" s="99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7"/>
      <c r="CL126" s="1044"/>
      <c r="CM126" s="1044"/>
      <c r="CN126" s="1044"/>
      <c r="CO126" s="1045"/>
      <c r="CP126" s="982" t="s">
        <v>482</v>
      </c>
      <c r="CQ126" s="983"/>
      <c r="CR126" s="983"/>
      <c r="CS126" s="983"/>
      <c r="CT126" s="983"/>
      <c r="CU126" s="983"/>
      <c r="CV126" s="983"/>
      <c r="CW126" s="983"/>
      <c r="CX126" s="983"/>
      <c r="CY126" s="983"/>
      <c r="CZ126" s="983"/>
      <c r="DA126" s="983"/>
      <c r="DB126" s="983"/>
      <c r="DC126" s="983"/>
      <c r="DD126" s="983"/>
      <c r="DE126" s="983"/>
      <c r="DF126" s="984"/>
      <c r="DG126" s="952" t="s">
        <v>138</v>
      </c>
      <c r="DH126" s="953"/>
      <c r="DI126" s="953"/>
      <c r="DJ126" s="953"/>
      <c r="DK126" s="953"/>
      <c r="DL126" s="953" t="s">
        <v>138</v>
      </c>
      <c r="DM126" s="953"/>
      <c r="DN126" s="953"/>
      <c r="DO126" s="953"/>
      <c r="DP126" s="953"/>
      <c r="DQ126" s="953" t="s">
        <v>138</v>
      </c>
      <c r="DR126" s="953"/>
      <c r="DS126" s="953"/>
      <c r="DT126" s="953"/>
      <c r="DU126" s="953"/>
      <c r="DV126" s="954" t="s">
        <v>138</v>
      </c>
      <c r="DW126" s="954"/>
      <c r="DX126" s="954"/>
      <c r="DY126" s="954"/>
      <c r="DZ126" s="955"/>
    </row>
    <row r="127" spans="1:130" s="226" customFormat="1" ht="26.25" customHeight="1">
      <c r="A127" s="1093"/>
      <c r="B127" s="981"/>
      <c r="C127" s="1035" t="s">
        <v>483</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494</v>
      </c>
      <c r="AB127" s="992"/>
      <c r="AC127" s="992"/>
      <c r="AD127" s="992"/>
      <c r="AE127" s="993"/>
      <c r="AF127" s="994">
        <v>369</v>
      </c>
      <c r="AG127" s="992"/>
      <c r="AH127" s="992"/>
      <c r="AI127" s="992"/>
      <c r="AJ127" s="993"/>
      <c r="AK127" s="994">
        <v>248</v>
      </c>
      <c r="AL127" s="992"/>
      <c r="AM127" s="992"/>
      <c r="AN127" s="992"/>
      <c r="AO127" s="993"/>
      <c r="AP127" s="995">
        <v>0</v>
      </c>
      <c r="AQ127" s="996"/>
      <c r="AR127" s="996"/>
      <c r="AS127" s="996"/>
      <c r="AT127" s="997"/>
      <c r="AU127" s="262"/>
      <c r="AV127" s="262"/>
      <c r="AW127" s="262"/>
      <c r="AX127" s="1065" t="s">
        <v>484</v>
      </c>
      <c r="AY127" s="1066"/>
      <c r="AZ127" s="1066"/>
      <c r="BA127" s="1066"/>
      <c r="BB127" s="1066"/>
      <c r="BC127" s="1066"/>
      <c r="BD127" s="1066"/>
      <c r="BE127" s="1067"/>
      <c r="BF127" s="1068" t="s">
        <v>485</v>
      </c>
      <c r="BG127" s="1066"/>
      <c r="BH127" s="1066"/>
      <c r="BI127" s="1066"/>
      <c r="BJ127" s="1066"/>
      <c r="BK127" s="1066"/>
      <c r="BL127" s="1067"/>
      <c r="BM127" s="1068" t="s">
        <v>486</v>
      </c>
      <c r="BN127" s="1066"/>
      <c r="BO127" s="1066"/>
      <c r="BP127" s="1066"/>
      <c r="BQ127" s="1066"/>
      <c r="BR127" s="1066"/>
      <c r="BS127" s="1067"/>
      <c r="BT127" s="1068" t="s">
        <v>487</v>
      </c>
      <c r="BU127" s="1066"/>
      <c r="BV127" s="1066"/>
      <c r="BW127" s="1066"/>
      <c r="BX127" s="1066"/>
      <c r="BY127" s="1066"/>
      <c r="BZ127" s="1090"/>
      <c r="CA127" s="262"/>
      <c r="CB127" s="262"/>
      <c r="CC127" s="262"/>
      <c r="CD127" s="263"/>
      <c r="CE127" s="263"/>
      <c r="CF127" s="263"/>
      <c r="CG127" s="260"/>
      <c r="CH127" s="260"/>
      <c r="CI127" s="260"/>
      <c r="CJ127" s="261"/>
      <c r="CK127" s="1057"/>
      <c r="CL127" s="1044"/>
      <c r="CM127" s="1044"/>
      <c r="CN127" s="1044"/>
      <c r="CO127" s="1045"/>
      <c r="CP127" s="982" t="s">
        <v>488</v>
      </c>
      <c r="CQ127" s="983"/>
      <c r="CR127" s="983"/>
      <c r="CS127" s="983"/>
      <c r="CT127" s="983"/>
      <c r="CU127" s="983"/>
      <c r="CV127" s="983"/>
      <c r="CW127" s="983"/>
      <c r="CX127" s="983"/>
      <c r="CY127" s="983"/>
      <c r="CZ127" s="983"/>
      <c r="DA127" s="983"/>
      <c r="DB127" s="983"/>
      <c r="DC127" s="983"/>
      <c r="DD127" s="983"/>
      <c r="DE127" s="983"/>
      <c r="DF127" s="984"/>
      <c r="DG127" s="952" t="s">
        <v>138</v>
      </c>
      <c r="DH127" s="953"/>
      <c r="DI127" s="953"/>
      <c r="DJ127" s="953"/>
      <c r="DK127" s="953"/>
      <c r="DL127" s="953" t="s">
        <v>138</v>
      </c>
      <c r="DM127" s="953"/>
      <c r="DN127" s="953"/>
      <c r="DO127" s="953"/>
      <c r="DP127" s="953"/>
      <c r="DQ127" s="953" t="s">
        <v>138</v>
      </c>
      <c r="DR127" s="953"/>
      <c r="DS127" s="953"/>
      <c r="DT127" s="953"/>
      <c r="DU127" s="953"/>
      <c r="DV127" s="954" t="s">
        <v>489</v>
      </c>
      <c r="DW127" s="954"/>
      <c r="DX127" s="954"/>
      <c r="DY127" s="954"/>
      <c r="DZ127" s="955"/>
    </row>
    <row r="128" spans="1:130" s="226" customFormat="1" ht="26.25" customHeight="1" thickBot="1">
      <c r="A128" s="1076" t="s">
        <v>490</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491</v>
      </c>
      <c r="X128" s="1078"/>
      <c r="Y128" s="1078"/>
      <c r="Z128" s="1079"/>
      <c r="AA128" s="1080">
        <v>328086</v>
      </c>
      <c r="AB128" s="1081"/>
      <c r="AC128" s="1081"/>
      <c r="AD128" s="1081"/>
      <c r="AE128" s="1082"/>
      <c r="AF128" s="1083">
        <v>268724</v>
      </c>
      <c r="AG128" s="1081"/>
      <c r="AH128" s="1081"/>
      <c r="AI128" s="1081"/>
      <c r="AJ128" s="1082"/>
      <c r="AK128" s="1083">
        <v>274700</v>
      </c>
      <c r="AL128" s="1081"/>
      <c r="AM128" s="1081"/>
      <c r="AN128" s="1081"/>
      <c r="AO128" s="1082"/>
      <c r="AP128" s="1084"/>
      <c r="AQ128" s="1085"/>
      <c r="AR128" s="1085"/>
      <c r="AS128" s="1085"/>
      <c r="AT128" s="1086"/>
      <c r="AU128" s="262"/>
      <c r="AV128" s="262"/>
      <c r="AW128" s="262"/>
      <c r="AX128" s="921" t="s">
        <v>492</v>
      </c>
      <c r="AY128" s="922"/>
      <c r="AZ128" s="922"/>
      <c r="BA128" s="922"/>
      <c r="BB128" s="922"/>
      <c r="BC128" s="922"/>
      <c r="BD128" s="922"/>
      <c r="BE128" s="923"/>
      <c r="BF128" s="1087" t="s">
        <v>138</v>
      </c>
      <c r="BG128" s="1088"/>
      <c r="BH128" s="1088"/>
      <c r="BI128" s="1088"/>
      <c r="BJ128" s="1088"/>
      <c r="BK128" s="1088"/>
      <c r="BL128" s="1089"/>
      <c r="BM128" s="1087">
        <v>13.56</v>
      </c>
      <c r="BN128" s="1088"/>
      <c r="BO128" s="1088"/>
      <c r="BP128" s="1088"/>
      <c r="BQ128" s="1088"/>
      <c r="BR128" s="1088"/>
      <c r="BS128" s="1089"/>
      <c r="BT128" s="1087">
        <v>20</v>
      </c>
      <c r="BU128" s="1088"/>
      <c r="BV128" s="1088"/>
      <c r="BW128" s="1088"/>
      <c r="BX128" s="1088"/>
      <c r="BY128" s="1088"/>
      <c r="BZ128" s="1112"/>
      <c r="CA128" s="263"/>
      <c r="CB128" s="263"/>
      <c r="CC128" s="263"/>
      <c r="CD128" s="263"/>
      <c r="CE128" s="263"/>
      <c r="CF128" s="263"/>
      <c r="CG128" s="260"/>
      <c r="CH128" s="260"/>
      <c r="CI128" s="260"/>
      <c r="CJ128" s="261"/>
      <c r="CK128" s="1058"/>
      <c r="CL128" s="1059"/>
      <c r="CM128" s="1059"/>
      <c r="CN128" s="1059"/>
      <c r="CO128" s="1060"/>
      <c r="CP128" s="1069" t="s">
        <v>493</v>
      </c>
      <c r="CQ128" s="1070"/>
      <c r="CR128" s="1070"/>
      <c r="CS128" s="1070"/>
      <c r="CT128" s="1070"/>
      <c r="CU128" s="1070"/>
      <c r="CV128" s="1070"/>
      <c r="CW128" s="1070"/>
      <c r="CX128" s="1070"/>
      <c r="CY128" s="1070"/>
      <c r="CZ128" s="1070"/>
      <c r="DA128" s="1070"/>
      <c r="DB128" s="1070"/>
      <c r="DC128" s="1070"/>
      <c r="DD128" s="1070"/>
      <c r="DE128" s="1070"/>
      <c r="DF128" s="1071"/>
      <c r="DG128" s="1072" t="s">
        <v>138</v>
      </c>
      <c r="DH128" s="1073"/>
      <c r="DI128" s="1073"/>
      <c r="DJ128" s="1073"/>
      <c r="DK128" s="1073"/>
      <c r="DL128" s="1073" t="s">
        <v>138</v>
      </c>
      <c r="DM128" s="1073"/>
      <c r="DN128" s="1073"/>
      <c r="DO128" s="1073"/>
      <c r="DP128" s="1073"/>
      <c r="DQ128" s="1073" t="s">
        <v>138</v>
      </c>
      <c r="DR128" s="1073"/>
      <c r="DS128" s="1073"/>
      <c r="DT128" s="1073"/>
      <c r="DU128" s="1073"/>
      <c r="DV128" s="1074" t="s">
        <v>138</v>
      </c>
      <c r="DW128" s="1074"/>
      <c r="DX128" s="1074"/>
      <c r="DY128" s="1074"/>
      <c r="DZ128" s="1075"/>
    </row>
    <row r="129" spans="1:131" s="226" customFormat="1" ht="26.25" customHeight="1">
      <c r="A129" s="963" t="s">
        <v>100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494</v>
      </c>
      <c r="X129" s="1107"/>
      <c r="Y129" s="1107"/>
      <c r="Z129" s="1108"/>
      <c r="AA129" s="991">
        <v>8411624</v>
      </c>
      <c r="AB129" s="992"/>
      <c r="AC129" s="992"/>
      <c r="AD129" s="992"/>
      <c r="AE129" s="993"/>
      <c r="AF129" s="994">
        <v>8675798</v>
      </c>
      <c r="AG129" s="992"/>
      <c r="AH129" s="992"/>
      <c r="AI129" s="992"/>
      <c r="AJ129" s="993"/>
      <c r="AK129" s="994">
        <v>8822986</v>
      </c>
      <c r="AL129" s="992"/>
      <c r="AM129" s="992"/>
      <c r="AN129" s="992"/>
      <c r="AO129" s="993"/>
      <c r="AP129" s="1109"/>
      <c r="AQ129" s="1110"/>
      <c r="AR129" s="1110"/>
      <c r="AS129" s="1110"/>
      <c r="AT129" s="1111"/>
      <c r="AU129" s="264"/>
      <c r="AV129" s="264"/>
      <c r="AW129" s="264"/>
      <c r="AX129" s="1100" t="s">
        <v>495</v>
      </c>
      <c r="AY129" s="983"/>
      <c r="AZ129" s="983"/>
      <c r="BA129" s="983"/>
      <c r="BB129" s="983"/>
      <c r="BC129" s="983"/>
      <c r="BD129" s="983"/>
      <c r="BE129" s="984"/>
      <c r="BF129" s="1101" t="s">
        <v>138</v>
      </c>
      <c r="BG129" s="1102"/>
      <c r="BH129" s="1102"/>
      <c r="BI129" s="1102"/>
      <c r="BJ129" s="1102"/>
      <c r="BK129" s="1102"/>
      <c r="BL129" s="1103"/>
      <c r="BM129" s="1101">
        <v>18.559999999999999</v>
      </c>
      <c r="BN129" s="1102"/>
      <c r="BO129" s="1102"/>
      <c r="BP129" s="1102"/>
      <c r="BQ129" s="1102"/>
      <c r="BR129" s="1102"/>
      <c r="BS129" s="1103"/>
      <c r="BT129" s="1101">
        <v>30</v>
      </c>
      <c r="BU129" s="1104"/>
      <c r="BV129" s="1104"/>
      <c r="BW129" s="1104"/>
      <c r="BX129" s="1104"/>
      <c r="BY129" s="1104"/>
      <c r="BZ129" s="110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3" t="s">
        <v>496</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497</v>
      </c>
      <c r="X130" s="1107"/>
      <c r="Y130" s="1107"/>
      <c r="Z130" s="1108"/>
      <c r="AA130" s="991">
        <v>568310</v>
      </c>
      <c r="AB130" s="992"/>
      <c r="AC130" s="992"/>
      <c r="AD130" s="992"/>
      <c r="AE130" s="993"/>
      <c r="AF130" s="994">
        <v>547238</v>
      </c>
      <c r="AG130" s="992"/>
      <c r="AH130" s="992"/>
      <c r="AI130" s="992"/>
      <c r="AJ130" s="993"/>
      <c r="AK130" s="994">
        <v>541011</v>
      </c>
      <c r="AL130" s="992"/>
      <c r="AM130" s="992"/>
      <c r="AN130" s="992"/>
      <c r="AO130" s="993"/>
      <c r="AP130" s="1109"/>
      <c r="AQ130" s="1110"/>
      <c r="AR130" s="1110"/>
      <c r="AS130" s="1110"/>
      <c r="AT130" s="1111"/>
      <c r="AU130" s="264"/>
      <c r="AV130" s="264"/>
      <c r="AW130" s="264"/>
      <c r="AX130" s="1100" t="s">
        <v>498</v>
      </c>
      <c r="AY130" s="983"/>
      <c r="AZ130" s="983"/>
      <c r="BA130" s="983"/>
      <c r="BB130" s="983"/>
      <c r="BC130" s="983"/>
      <c r="BD130" s="983"/>
      <c r="BE130" s="984"/>
      <c r="BF130" s="1137">
        <v>0.4</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499</v>
      </c>
      <c r="X131" s="1145"/>
      <c r="Y131" s="1145"/>
      <c r="Z131" s="1146"/>
      <c r="AA131" s="1038">
        <v>7843314</v>
      </c>
      <c r="AB131" s="1017"/>
      <c r="AC131" s="1017"/>
      <c r="AD131" s="1017"/>
      <c r="AE131" s="1018"/>
      <c r="AF131" s="1016">
        <v>8128560</v>
      </c>
      <c r="AG131" s="1017"/>
      <c r="AH131" s="1017"/>
      <c r="AI131" s="1017"/>
      <c r="AJ131" s="1018"/>
      <c r="AK131" s="1016">
        <v>8281975</v>
      </c>
      <c r="AL131" s="1017"/>
      <c r="AM131" s="1017"/>
      <c r="AN131" s="1017"/>
      <c r="AO131" s="1018"/>
      <c r="AP131" s="1147"/>
      <c r="AQ131" s="1148"/>
      <c r="AR131" s="1148"/>
      <c r="AS131" s="1148"/>
      <c r="AT131" s="1149"/>
      <c r="AU131" s="264"/>
      <c r="AV131" s="264"/>
      <c r="AW131" s="264"/>
      <c r="AX131" s="1119" t="s">
        <v>500</v>
      </c>
      <c r="AY131" s="1070"/>
      <c r="AZ131" s="1070"/>
      <c r="BA131" s="1070"/>
      <c r="BB131" s="1070"/>
      <c r="BC131" s="1070"/>
      <c r="BD131" s="1070"/>
      <c r="BE131" s="1071"/>
      <c r="BF131" s="1120" t="s">
        <v>138</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6" t="s">
        <v>501</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502</v>
      </c>
      <c r="W132" s="1130"/>
      <c r="X132" s="1130"/>
      <c r="Y132" s="1130"/>
      <c r="Z132" s="1131"/>
      <c r="AA132" s="1132">
        <v>-0.558462915</v>
      </c>
      <c r="AB132" s="1133"/>
      <c r="AC132" s="1133"/>
      <c r="AD132" s="1133"/>
      <c r="AE132" s="1134"/>
      <c r="AF132" s="1135">
        <v>0.39888984</v>
      </c>
      <c r="AG132" s="1133"/>
      <c r="AH132" s="1133"/>
      <c r="AI132" s="1133"/>
      <c r="AJ132" s="1134"/>
      <c r="AK132" s="1135">
        <v>1.442711431</v>
      </c>
      <c r="AL132" s="1133"/>
      <c r="AM132" s="1133"/>
      <c r="AN132" s="1133"/>
      <c r="AO132" s="1134"/>
      <c r="AP132" s="1032"/>
      <c r="AQ132" s="1033"/>
      <c r="AR132" s="1033"/>
      <c r="AS132" s="1033"/>
      <c r="AT132" s="113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503</v>
      </c>
      <c r="W133" s="1113"/>
      <c r="X133" s="1113"/>
      <c r="Y133" s="1113"/>
      <c r="Z133" s="1114"/>
      <c r="AA133" s="1115">
        <v>0.6</v>
      </c>
      <c r="AB133" s="1116"/>
      <c r="AC133" s="1116"/>
      <c r="AD133" s="1116"/>
      <c r="AE133" s="1117"/>
      <c r="AF133" s="1115">
        <v>0.3</v>
      </c>
      <c r="AG133" s="1116"/>
      <c r="AH133" s="1116"/>
      <c r="AI133" s="1116"/>
      <c r="AJ133" s="1117"/>
      <c r="AK133" s="1115">
        <v>0.4</v>
      </c>
      <c r="AL133" s="1116"/>
      <c r="AM133" s="1116"/>
      <c r="AN133" s="1116"/>
      <c r="AO133" s="1117"/>
      <c r="AP133" s="1062"/>
      <c r="AQ133" s="1063"/>
      <c r="AR133" s="1063"/>
      <c r="AS133" s="1063"/>
      <c r="AT133" s="111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J3rnOK4BzNsBVlZoelgZvZEkJes/dSWuZwQJkwUPJ7w7dxMqo1DgUUfwqI1v9lOIL6ziDYW51r1qlNhosd5Bg==" saltValue="ZOtEKO1Rr5oNu8XhpkSf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wPjliLeHHrvUbqYlYESWzu6rdlM/CMDkE1IuiXTxtDYdLdp7K/LKT93H+ywZmijf8mzoLMnmAiyg4Ayfat5nnA==" saltValue="PgAH7L8CT/wR4qa4Ro4O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tpxhflHVLGO8ZJNK68lyrytoI0lhbuQ7PYNt2ngO1T9IiSZAnfq7A4QexAjqiX8Ts5uPomvY22FKRZr3di39w==" saltValue="pamj99QCRkKF1V1YW6Wp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5" t="s">
        <v>512</v>
      </c>
      <c r="AL9" s="1156"/>
      <c r="AM9" s="1156"/>
      <c r="AN9" s="1157"/>
      <c r="AO9" s="292">
        <v>1945240</v>
      </c>
      <c r="AP9" s="292">
        <v>95905</v>
      </c>
      <c r="AQ9" s="293">
        <v>79889</v>
      </c>
      <c r="AR9" s="294">
        <v>20</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5" t="s">
        <v>513</v>
      </c>
      <c r="AL10" s="1156"/>
      <c r="AM10" s="1156"/>
      <c r="AN10" s="1157"/>
      <c r="AO10" s="295">
        <v>291305</v>
      </c>
      <c r="AP10" s="295">
        <v>14362</v>
      </c>
      <c r="AQ10" s="296">
        <v>8108</v>
      </c>
      <c r="AR10" s="297">
        <v>77.099999999999994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5" t="s">
        <v>514</v>
      </c>
      <c r="AL11" s="1156"/>
      <c r="AM11" s="1156"/>
      <c r="AN11" s="1157"/>
      <c r="AO11" s="295">
        <v>279503</v>
      </c>
      <c r="AP11" s="295">
        <v>13780</v>
      </c>
      <c r="AQ11" s="296">
        <v>12080</v>
      </c>
      <c r="AR11" s="297">
        <v>14.1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5" t="s">
        <v>515</v>
      </c>
      <c r="AL12" s="1156"/>
      <c r="AM12" s="1156"/>
      <c r="AN12" s="1157"/>
      <c r="AO12" s="295" t="s">
        <v>516</v>
      </c>
      <c r="AP12" s="295" t="s">
        <v>516</v>
      </c>
      <c r="AQ12" s="296">
        <v>646</v>
      </c>
      <c r="AR12" s="297" t="s">
        <v>516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5" t="s">
        <v>517</v>
      </c>
      <c r="AL13" s="1156"/>
      <c r="AM13" s="1156"/>
      <c r="AN13" s="1157"/>
      <c r="AO13" s="295" t="s">
        <v>516</v>
      </c>
      <c r="AP13" s="295" t="s">
        <v>516</v>
      </c>
      <c r="AQ13" s="296">
        <v>5</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5" t="s">
        <v>518</v>
      </c>
      <c r="AL14" s="1156"/>
      <c r="AM14" s="1156"/>
      <c r="AN14" s="1157"/>
      <c r="AO14" s="295" t="s">
        <v>516</v>
      </c>
      <c r="AP14" s="295" t="s">
        <v>516</v>
      </c>
      <c r="AQ14" s="296">
        <v>3864</v>
      </c>
      <c r="AR14" s="297" t="s">
        <v>516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5" t="s">
        <v>519</v>
      </c>
      <c r="AL15" s="1156"/>
      <c r="AM15" s="1156"/>
      <c r="AN15" s="1157"/>
      <c r="AO15" s="295">
        <v>7258</v>
      </c>
      <c r="AP15" s="295">
        <v>358</v>
      </c>
      <c r="AQ15" s="296">
        <v>1710</v>
      </c>
      <c r="AR15" s="297">
        <v>-79.099999999999994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8" t="s">
        <v>520</v>
      </c>
      <c r="AL16" s="1159"/>
      <c r="AM16" s="1159"/>
      <c r="AN16" s="1160"/>
      <c r="AO16" s="295">
        <v>-163389</v>
      </c>
      <c r="AP16" s="295">
        <v>-8055</v>
      </c>
      <c r="AQ16" s="296">
        <v>-7653</v>
      </c>
      <c r="AR16" s="297">
        <v>5.3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8" t="s">
        <v>181</v>
      </c>
      <c r="AL17" s="1159"/>
      <c r="AM17" s="1159"/>
      <c r="AN17" s="1160"/>
      <c r="AO17" s="295">
        <v>2359917</v>
      </c>
      <c r="AP17" s="295">
        <v>116350</v>
      </c>
      <c r="AQ17" s="296">
        <v>98649</v>
      </c>
      <c r="AR17" s="297">
        <v>17.899999999999999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0" t="s">
        <v>525</v>
      </c>
      <c r="AL21" s="1151"/>
      <c r="AM21" s="1151"/>
      <c r="AN21" s="1152"/>
      <c r="AO21" s="307">
        <v>12.42</v>
      </c>
      <c r="AP21" s="308">
        <v>9.08</v>
      </c>
      <c r="AQ21" s="309">
        <v>3.34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0" t="s">
        <v>526</v>
      </c>
      <c r="AL22" s="1151"/>
      <c r="AM22" s="1151"/>
      <c r="AN22" s="1152"/>
      <c r="AO22" s="312">
        <v>97.4</v>
      </c>
      <c r="AP22" s="313">
        <v>97.3</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6" t="s">
        <v>531</v>
      </c>
      <c r="AL32" s="1167"/>
      <c r="AM32" s="1167"/>
      <c r="AN32" s="1168"/>
      <c r="AO32" s="322">
        <v>459979</v>
      </c>
      <c r="AP32" s="322">
        <v>22678</v>
      </c>
      <c r="AQ32" s="323">
        <v>48423</v>
      </c>
      <c r="AR32" s="324">
        <v>-53.2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6" t="s">
        <v>532</v>
      </c>
      <c r="AL33" s="1167"/>
      <c r="AM33" s="1167"/>
      <c r="AN33" s="1168"/>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6" t="s">
        <v>533</v>
      </c>
      <c r="AL34" s="1167"/>
      <c r="AM34" s="1167"/>
      <c r="AN34" s="1168"/>
      <c r="AO34" s="322">
        <v>10000</v>
      </c>
      <c r="AP34" s="322">
        <v>493</v>
      </c>
      <c r="AQ34" s="323">
        <v>13</v>
      </c>
      <c r="AR34" s="324">
        <v>3692.3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6" t="s">
        <v>534</v>
      </c>
      <c r="AL35" s="1167"/>
      <c r="AM35" s="1167"/>
      <c r="AN35" s="1168"/>
      <c r="AO35" s="322">
        <v>381859</v>
      </c>
      <c r="AP35" s="322">
        <v>18827</v>
      </c>
      <c r="AQ35" s="323">
        <v>14651</v>
      </c>
      <c r="AR35" s="324">
        <v>28.5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6" t="s">
        <v>535</v>
      </c>
      <c r="AL36" s="1167"/>
      <c r="AM36" s="1167"/>
      <c r="AN36" s="1168"/>
      <c r="AO36" s="322">
        <v>83110</v>
      </c>
      <c r="AP36" s="322">
        <v>4098</v>
      </c>
      <c r="AQ36" s="323">
        <v>3601</v>
      </c>
      <c r="AR36" s="324">
        <v>13.8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6" t="s">
        <v>536</v>
      </c>
      <c r="AL37" s="1167"/>
      <c r="AM37" s="1167"/>
      <c r="AN37" s="1168"/>
      <c r="AO37" s="322">
        <v>248</v>
      </c>
      <c r="AP37" s="322">
        <v>12</v>
      </c>
      <c r="AQ37" s="323">
        <v>938</v>
      </c>
      <c r="AR37" s="324">
        <v>-98.7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9" t="s">
        <v>537</v>
      </c>
      <c r="AL38" s="1170"/>
      <c r="AM38" s="1170"/>
      <c r="AN38" s="1171"/>
      <c r="AO38" s="325" t="s">
        <v>516</v>
      </c>
      <c r="AP38" s="325" t="s">
        <v>516</v>
      </c>
      <c r="AQ38" s="326">
        <v>4</v>
      </c>
      <c r="AR38" s="314" t="s">
        <v>516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9" t="s">
        <v>538</v>
      </c>
      <c r="AL39" s="1170"/>
      <c r="AM39" s="1170"/>
      <c r="AN39" s="1171"/>
      <c r="AO39" s="322">
        <v>-274700</v>
      </c>
      <c r="AP39" s="322">
        <v>-13543</v>
      </c>
      <c r="AQ39" s="323">
        <v>-3765</v>
      </c>
      <c r="AR39" s="324">
        <v>259.7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6" t="s">
        <v>539</v>
      </c>
      <c r="AL40" s="1167"/>
      <c r="AM40" s="1167"/>
      <c r="AN40" s="1168"/>
      <c r="AO40" s="322">
        <v>-541011</v>
      </c>
      <c r="AP40" s="322">
        <v>-26673</v>
      </c>
      <c r="AQ40" s="323">
        <v>-44033</v>
      </c>
      <c r="AR40" s="324">
        <v>-39.4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2" t="s">
        <v>296</v>
      </c>
      <c r="AL41" s="1173"/>
      <c r="AM41" s="1173"/>
      <c r="AN41" s="1174"/>
      <c r="AO41" s="322">
        <v>119485</v>
      </c>
      <c r="AP41" s="322">
        <v>5891</v>
      </c>
      <c r="AQ41" s="323">
        <v>19832</v>
      </c>
      <c r="AR41" s="324">
        <v>-70.3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1" t="s">
        <v>507</v>
      </c>
      <c r="AN49" s="1163" t="s">
        <v>543</v>
      </c>
      <c r="AO49" s="1164"/>
      <c r="AP49" s="1164"/>
      <c r="AQ49" s="1164"/>
      <c r="AR49" s="116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2"/>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3683477</v>
      </c>
      <c r="AN51" s="344">
        <v>184497</v>
      </c>
      <c r="AO51" s="345">
        <v>-27.5</v>
      </c>
      <c r="AP51" s="346">
        <v>74444</v>
      </c>
      <c r="AQ51" s="347">
        <v>6.6</v>
      </c>
      <c r="AR51" s="348">
        <v>-34.1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2059628</v>
      </c>
      <c r="AN52" s="352">
        <v>103162</v>
      </c>
      <c r="AO52" s="353">
        <v>7.9</v>
      </c>
      <c r="AP52" s="354">
        <v>34175</v>
      </c>
      <c r="AQ52" s="355">
        <v>4.0999999999999996</v>
      </c>
      <c r="AR52" s="356">
        <v>3.8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5384107</v>
      </c>
      <c r="AN53" s="344">
        <v>268614</v>
      </c>
      <c r="AO53" s="345">
        <v>45.6</v>
      </c>
      <c r="AP53" s="346">
        <v>85205</v>
      </c>
      <c r="AQ53" s="347">
        <v>14.5</v>
      </c>
      <c r="AR53" s="348">
        <v>31.1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3963255</v>
      </c>
      <c r="AN54" s="352">
        <v>197728</v>
      </c>
      <c r="AO54" s="353">
        <v>91.7</v>
      </c>
      <c r="AP54" s="354">
        <v>38847</v>
      </c>
      <c r="AQ54" s="355">
        <v>13.7</v>
      </c>
      <c r="AR54" s="356">
        <v>78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7141010</v>
      </c>
      <c r="AN55" s="344">
        <v>353918</v>
      </c>
      <c r="AO55" s="345">
        <v>31.8</v>
      </c>
      <c r="AP55" s="346">
        <v>69469</v>
      </c>
      <c r="AQ55" s="347">
        <v>-18.5</v>
      </c>
      <c r="AR55" s="348">
        <v>50.3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4041175</v>
      </c>
      <c r="AN56" s="352">
        <v>200286</v>
      </c>
      <c r="AO56" s="353">
        <v>1.3</v>
      </c>
      <c r="AP56" s="354">
        <v>38215</v>
      </c>
      <c r="AQ56" s="355">
        <v>-1.6</v>
      </c>
      <c r="AR56" s="356">
        <v>2.9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1876061</v>
      </c>
      <c r="AN57" s="344">
        <v>92440</v>
      </c>
      <c r="AO57" s="345">
        <v>-73.900000000000006</v>
      </c>
      <c r="AP57" s="346">
        <v>67293</v>
      </c>
      <c r="AQ57" s="347">
        <v>-3.1</v>
      </c>
      <c r="AR57" s="348">
        <v>-70.8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1579602</v>
      </c>
      <c r="AN58" s="352">
        <v>77832</v>
      </c>
      <c r="AO58" s="353">
        <v>-61.1</v>
      </c>
      <c r="AP58" s="354">
        <v>35076</v>
      </c>
      <c r="AQ58" s="355">
        <v>-8.1999999999999993</v>
      </c>
      <c r="AR58" s="356">
        <v>-52.9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1755299</v>
      </c>
      <c r="AN59" s="344">
        <v>86540</v>
      </c>
      <c r="AO59" s="345">
        <v>-6.4</v>
      </c>
      <c r="AP59" s="346">
        <v>67343</v>
      </c>
      <c r="AQ59" s="347">
        <v>0.1</v>
      </c>
      <c r="AR59" s="348">
        <v>-6.5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1065851</v>
      </c>
      <c r="AN60" s="352">
        <v>52549</v>
      </c>
      <c r="AO60" s="353">
        <v>-32.5</v>
      </c>
      <c r="AP60" s="354">
        <v>32865</v>
      </c>
      <c r="AQ60" s="355">
        <v>-6.3</v>
      </c>
      <c r="AR60" s="356">
        <v>-26.2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3967991</v>
      </c>
      <c r="AN61" s="359">
        <v>197202</v>
      </c>
      <c r="AO61" s="360">
        <v>-6.1</v>
      </c>
      <c r="AP61" s="361">
        <v>72751</v>
      </c>
      <c r="AQ61" s="362">
        <v>-0.1</v>
      </c>
      <c r="AR61" s="348">
        <v>-6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2541902</v>
      </c>
      <c r="AN62" s="352">
        <v>126311</v>
      </c>
      <c r="AO62" s="353">
        <v>1.5</v>
      </c>
      <c r="AP62" s="354">
        <v>35836</v>
      </c>
      <c r="AQ62" s="355">
        <v>0.3</v>
      </c>
      <c r="AR62" s="356">
        <v>1.2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5Pe8CkHAegWJtma9V2DrzCuIskY+vOEg3B5ABlKQ5ZvmRbo3yUBQtFdDDqPK2sh8XwJNf1xCGlMhVLeLt8r9Yg==" saltValue="vDmgp+3U4PGyo7wMv38G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DZ9BVPPKkaYoCi76/+eayaGnAabpU/4KAwlh91sDJJPsoGcOabEE0R6QzhW2eblXs4uvtdQGMgNq2Ys+z9QpQ==" saltValue="GwXxC+h19AhCTL3GeT9F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VAb6UWNvTJQovYhU131WzZxZQzcJjOfmznMjAE3lTeuJOb6O8/mnQuVC/nF1T8Nn6M8nA8jr42R2k/wvnW3EA==" saltValue="s3ala6MIJZIdcMZANX4d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75" t="s">
        <v>3</v>
      </c>
      <c r="D47" s="1175"/>
      <c r="E47" s="1176"/>
      <c r="F47" s="11">
        <v>45.85</v>
      </c>
      <c r="G47" s="12">
        <v>44.48</v>
      </c>
      <c r="H47" s="12">
        <v>39.06</v>
      </c>
      <c r="I47" s="12">
        <v>40.94</v>
      </c>
      <c r="J47" s="13">
        <v>44.56</v>
      </c>
    </row>
    <row r="48" spans="2:10" ht="57.75" customHeight="1">
      <c r="B48" s="14"/>
      <c r="C48" s="1177" t="s">
        <v>4</v>
      </c>
      <c r="D48" s="1177"/>
      <c r="E48" s="1178"/>
      <c r="F48" s="15">
        <v>11.39</v>
      </c>
      <c r="G48" s="16">
        <v>13.46</v>
      </c>
      <c r="H48" s="16">
        <v>13.36</v>
      </c>
      <c r="I48" s="16">
        <v>12.6</v>
      </c>
      <c r="J48" s="17">
        <v>7.67</v>
      </c>
    </row>
    <row r="49" spans="2:10" ht="57.75" customHeight="1" thickBot="1">
      <c r="B49" s="18"/>
      <c r="C49" s="1179" t="s">
        <v>5</v>
      </c>
      <c r="D49" s="1179"/>
      <c r="E49" s="1180"/>
      <c r="F49" s="19" t="s">
        <v>564</v>
      </c>
      <c r="G49" s="20">
        <v>4.0199999999999996</v>
      </c>
      <c r="H49" s="20" t="s">
        <v>565</v>
      </c>
      <c r="I49" s="20">
        <v>2.72</v>
      </c>
      <c r="J49" s="21" t="s">
        <v>566</v>
      </c>
    </row>
    <row r="50" spans="2:10" ht="13.5" customHeight="1"/>
    <row r="51" spans="2:10" ht="13.5" hidden="1" customHeight="1"/>
    <row r="52" spans="2:10" ht="13.5" hidden="1" customHeight="1"/>
    <row r="53" spans="2:10" ht="13.5" hidden="1" customHeight="1"/>
  </sheetData>
  <sheetProtection algorithmName="SHA-512" hashValue="xo8JZaiVu0PWZZ2mztSIdy+S3XmHVNxwn7tx3lQswfId0N6513tWGc/s8Z8aeL/UeEuNlPOEXGWQOvuZwNvZiQ==" saltValue="cb9O9v4Gt3BTJq3bUZJz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2019-03-12T02:55:45Z</cp:lastPrinted>
  <dcterms:created xsi:type="dcterms:W3CDTF">2019-02-14T02:54:47Z</dcterms:created>
  <dcterms:modified xsi:type="dcterms:W3CDTF">2019-03-28T00:07:40Z</dcterms:modified>
  <cp:category/>
</cp:coreProperties>
</file>