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96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7" r:id="rId7"/>
    <sheet name="目的別歳出決算分析表（住民一人当たりのコスト）" sheetId="18"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9" r:id="rId13"/>
    <sheet name="施設類型別ストック情報分析表①" sheetId="20" r:id="rId14"/>
    <sheet name="施設類型別ストック情報分析表②" sheetId="21" r:id="rId15"/>
    <sheet name="データシート" sheetId="8" state="hidden" r:id="rId16"/>
  </sheets>
  <calcPr calcId="162913" concurrentManualCount="2"/>
</workbook>
</file>

<file path=xl/calcChain.xml><?xml version="1.0" encoding="utf-8"?>
<calcChain xmlns="http://schemas.openxmlformats.org/spreadsheetml/2006/main">
  <c r="BG35" i="9" l="1"/>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C37" i="9"/>
  <c r="CO36" i="9"/>
  <c r="BE36" i="9"/>
  <c r="AM36" i="9"/>
  <c r="C36" i="9"/>
  <c r="CO35" i="9"/>
  <c r="C35" i="9"/>
  <c r="C34" i="9"/>
  <c r="U34" i="9" l="1"/>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s="1"/>
  <c r="BE35" i="9" s="1"/>
  <c r="BW34" i="9" l="1"/>
  <c r="BW35" i="9" s="1"/>
  <c r="BW36" i="9" s="1"/>
  <c r="BW37" i="9" s="1"/>
  <c r="BW38" i="9" s="1"/>
  <c r="BW39" i="9" s="1"/>
  <c r="BW40" i="9" s="1"/>
  <c r="BW41" i="9" s="1"/>
  <c r="BW42" i="9" s="1"/>
  <c r="BW43" i="9" s="1"/>
  <c r="CO34" i="9" l="1"/>
</calcChain>
</file>

<file path=xl/sharedStrings.xml><?xml version="1.0" encoding="utf-8"?>
<sst xmlns="http://schemas.openxmlformats.org/spreadsheetml/2006/main" count="1097" uniqueCount="569">
  <si>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</si>
  <si>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</si>
  <si>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</si>
  <si>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</si>
  <si>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</si>
  <si>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</si>
  <si>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</si>
  <si>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</si>
  <si>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</si>
  <si>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</si>
  <si>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</si>
  <si>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</si>
  <si>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</si>
  <si>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</si>
  <si>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</si>
  <si>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</si>
  <si>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</si>
  <si>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</si>
  <si>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</si>
  <si>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</si>
  <si>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</si>
  <si>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</si>
  <si>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</si>
  <si>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</si>
  <si>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</si>
  <si>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</si>
  <si>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</si>
  <si>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</si>
  <si>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</si>
  <si>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</si>
  <si>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</si>
  <si>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</si>
  <si>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</si>
  <si>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</si>
  <si>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</si>
  <si>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</si>
  <si>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</si>
  <si>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</si>
  <si>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</si>
  <si>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</si>
  <si>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</si>
  <si>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</si>
  <si>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</si>
  <si>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</si>
  <si>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</si>
  <si>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</si>
  <si>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</si>
  <si>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</si>
  <si>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</si>
  <si>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</si>
  <si>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</si>
  <si>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</si>
  <si>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</si>
  <si>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</si>
  <si>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</si>
  <si>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</si>
  <si>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</si>
  <si>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</si>
  <si>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</si>
  <si>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</si>
  <si>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</si>
  <si>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</si>
  <si>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</si>
  <si>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</si>
  <si>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</si>
  <si>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</si>
  <si>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</si>
  <si>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Ⅳ－２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</si>
  <si>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</si>
  <si>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</si>
  <si>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</si>
  <si>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</si>
  <si>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</si>
  <si>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</si>
  <si>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</si>
  <si>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</si>
  <si>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</si>
  <si>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</si>
  <si>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</si>
  <si>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</si>
  <si>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軽井沢町</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</si>
  <si>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</si>
  <si>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</si>
  <si>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</si>
  <si>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</si>
  <si>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</si>
  <si>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</si>
  <si>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</si>
  <si>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</si>
  <si>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</si>
  <si>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</si>
  <si>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</si>
  <si>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</si>
  <si>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</si>
  <si>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</si>
  <si>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</si>
  <si>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</si>
  <si>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</si>
  <si>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</si>
  <si>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</si>
  <si>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</si>
  <si>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</si>
  <si>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</si>
  <si>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</si>
  <si>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</si>
  <si>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</si>
  <si>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</si>
  <si>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</si>
  <si>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</si>
  <si>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</si>
  <si>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</si>
  <si>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</si>
  <si>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</si>
  <si>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</si>
  <si>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</si>
  <si>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</si>
  <si>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</si>
  <si>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</si>
  <si>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</si>
  <si>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</si>
  <si>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</si>
  <si>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</si>
  <si>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</si>
  <si>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</si>
  <si>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</si>
  <si>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</si>
  <si>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</si>
  <si>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</si>
  <si>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</si>
  <si>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</si>
  <si>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</si>
  <si>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</si>
  <si>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</si>
  <si>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</si>
  <si>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</si>
  <si>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</si>
  <si>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</si>
  <si>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</si>
  <si>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</si>
  <si>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</si>
  <si>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</si>
  <si>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</si>
  <si>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</si>
  <si>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</si>
  <si>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</si>
  <si>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</si>
  <si>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</si>
  <si>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</si>
  <si>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</si>
  <si>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</si>
  <si>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</si>
  <si>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</si>
  <si>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</si>
  <si>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</si>
  <si>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</si>
  <si>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</si>
  <si>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</si>
  <si>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</si>
  <si>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</si>
  <si>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</si>
  <si>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</si>
  <si>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</si>
  <si>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</si>
  <si>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</si>
  <si>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</si>
  <si>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</si>
  <si>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</si>
  <si>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</si>
  <si>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</si>
  <si>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</si>
  <si>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</si>
  <si>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</si>
  <si>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</si>
  <si>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</si>
  <si>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</si>
  <si>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</si>
  <si>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</si>
  <si>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</si>
  <si>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</si>
  <si>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</si>
  <si>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</si>
  <si>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</si>
  <si>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</si>
  <si>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</si>
  <si>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</si>
  <si>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</si>
  <si>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</si>
  <si>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</si>
  <si>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</si>
  <si>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</si>
  <si>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</si>
  <si>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</si>
  <si>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</si>
  <si>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</si>
  <si>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</si>
  <si>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長野県軽井沢町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</si>
  <si>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</si>
  <si>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</si>
  <si>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</si>
  <si>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</si>
  <si>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</si>
  <si>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</si>
  <si>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</si>
  <si>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</si>
  <si>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</si>
  <si>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</si>
  <si>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</si>
  <si>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</si>
  <si>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</si>
  <si>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</si>
  <si>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</si>
  <si>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</si>
  <si>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</si>
  <si>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</si>
  <si>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</si>
  <si>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</si>
  <si>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</si>
  <si>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</si>
  <si>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</si>
  <si>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</si>
  <si>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</si>
  <si>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</si>
  <si>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</si>
  <si>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</si>
  <si>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</si>
  <si>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</si>
  <si>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</si>
  <si>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</si>
  <si>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</si>
  <si>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</si>
  <si>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</si>
  <si>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</si>
  <si>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</si>
  <si>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</si>
  <si>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</si>
  <si>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</si>
  <si>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</si>
  <si>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</si>
  <si>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</si>
  <si>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</si>
  <si>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</si>
  <si>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</si>
  <si>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</si>
  <si>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</si>
  <si>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</si>
  <si>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</si>
  <si>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</si>
  <si>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</si>
  <si>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</si>
  <si>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</si>
  <si>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</si>
  <si>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</si>
  <si>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</si>
  <si>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</si>
  <si>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</si>
  <si>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</si>
  <si>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</si>
  <si>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</si>
  <si>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</si>
  <si>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</si>
  <si>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</si>
  <si>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</si>
  <si>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</si>
  <si>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</si>
  <si>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</si>
  <si>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</si>
  <si>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</si>
  <si>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</si>
  <si>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</si>
  <si>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</si>
  <si>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</si>
  <si>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</si>
  <si>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</si>
  <si>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</si>
  <si>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</si>
  <si>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</si>
  <si>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</si>
  <si>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</si>
  <si>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</si>
  <si>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</si>
  <si>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</si>
  <si>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</si>
  <si>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</si>
  <si>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</si>
  <si>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</si>
  <si>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</si>
  <si>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</si>
  <si>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</si>
  <si>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</si>
  <si>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</si>
  <si>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</si>
  <si>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</si>
  <si>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</si>
  <si>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</si>
  <si>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</si>
  <si>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</si>
  <si>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</si>
  <si>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</si>
  <si>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</si>
  <si>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</si>
  <si>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</si>
  <si>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</si>
  <si>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</si>
  <si>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</si>
  <si>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</si>
  <si>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</si>
  <si>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</si>
  <si>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</si>
  <si>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</si>
  <si>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</si>
  <si>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</si>
  <si>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</si>
  <si>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</si>
  <si>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</si>
  <si>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</si>
  <si>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</si>
  <si>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</si>
  <si>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と畜場</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</si>
  <si>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</si>
  <si>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</si>
  <si>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</si>
  <si>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</si>
  <si>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</si>
  <si>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</si>
  <si>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</si>
  <si>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</si>
  <si>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</si>
  <si>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</si>
  <si>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</si>
  <si>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</si>
  <si>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</si>
  <si>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</si>
  <si>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</si>
  <si>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</si>
  <si>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</si>
  <si>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</si>
  <si>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</si>
  <si>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</si>
  <si>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</si>
  <si>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</si>
  <si>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</si>
  <si>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</si>
  <si>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</si>
  <si>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</si>
  <si>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</si>
  <si>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長野県軽井沢町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</si>
  <si>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</si>
  <si>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</si>
  <si>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</si>
  <si>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</si>
  <si>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</si>
  <si>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</si>
  <si>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</si>
  <si>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</si>
  <si>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</si>
  <si>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</si>
  <si>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</si>
  <si>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</si>
  <si>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</si>
  <si>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</si>
  <si>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</si>
  <si>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</si>
  <si>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</si>
  <si>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</si>
  <si>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</si>
  <si>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</si>
  <si>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</si>
  <si>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</si>
  <si>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</si>
  <si>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</si>
  <si>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</si>
  <si>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</si>
  <si>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</si>
  <si>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</si>
  <si>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</si>
  <si>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</si>
  <si>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</si>
  <si>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</si>
  <si>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</si>
  <si>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軽井沢町国民健康保険事業勘定特別会計</t>
    <phoneticPr fontId="5"/>
  </si>
  <si>
    <t>軽井沢町介護保険特別会計</t>
    <phoneticPr fontId="5"/>
  </si>
  <si>
    <t>軽井沢町駐車場特別会計</t>
    <phoneticPr fontId="5"/>
  </si>
  <si>
    <t>軽井沢町訪問看護事業特別会計</t>
    <phoneticPr fontId="5"/>
  </si>
  <si>
    <t>軽井沢町後期高齢者医療特別会計</t>
    <phoneticPr fontId="5"/>
  </si>
  <si>
    <t>軽井沢町水道事業会計</t>
    <phoneticPr fontId="5"/>
  </si>
  <si>
    <t>法適用企業</t>
    <phoneticPr fontId="5"/>
  </si>
  <si>
    <t>軽井沢町国民健康保険軽井沢病院事業会計</t>
    <phoneticPr fontId="5"/>
  </si>
  <si>
    <t>軽井沢町公共下水道事業特別会計</t>
    <phoneticPr fontId="5"/>
  </si>
  <si>
    <t>法非適用企業</t>
    <phoneticPr fontId="5"/>
  </si>
  <si>
    <t>軽井沢町農業集落排水事業特別会計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</si>
  <si>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</si>
  <si>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</si>
  <si>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</si>
  <si>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</si>
  <si>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</si>
  <si>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</si>
  <si>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</si>
  <si>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</si>
  <si>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</si>
  <si>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</si>
  <si>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</si>
  <si>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</si>
  <si>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</si>
  <si>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</si>
  <si>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</si>
  <si>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</si>
  <si>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</si>
  <si>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</si>
  <si>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</si>
  <si>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</si>
  <si>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</si>
  <si>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</si>
  <si>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</si>
  <si>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</si>
  <si>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</si>
  <si>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</si>
  <si>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</si>
  <si>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</si>
  <si>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</si>
  <si>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</si>
  <si>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</si>
  <si>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</si>
  <si>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</si>
  <si>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</si>
  <si>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</si>
  <si>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</si>
  <si>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</si>
  <si>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</si>
  <si>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</si>
  <si>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</si>
  <si>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</si>
  <si>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</si>
  <si>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</si>
  <si>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</si>
  <si>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</si>
  <si>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</si>
  <si>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</si>
  <si>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</si>
  <si>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</si>
  <si>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</si>
  <si>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</si>
  <si>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</si>
  <si>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</si>
  <si>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</si>
  <si>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</si>
  <si>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</si>
  <si>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</si>
  <si>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</si>
  <si>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</si>
  <si>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</si>
  <si>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</si>
  <si>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</si>
  <si>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</si>
  <si>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</si>
  <si>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</si>
  <si>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</si>
  <si>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</si>
  <si>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</si>
  <si>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</si>
  <si>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</si>
  <si>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</si>
  <si>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</si>
  <si>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</si>
  <si>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</si>
  <si>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</si>
  <si>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</si>
  <si>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</si>
  <si>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</si>
  <si>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</si>
  <si>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</si>
  <si>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</si>
  <si>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</si>
  <si>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</si>
  <si>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</si>
  <si>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</si>
  <si>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</si>
  <si>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</si>
  <si>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</si>
  <si>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</si>
  <si>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</si>
  <si>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</si>
  <si>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</si>
  <si>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</si>
  <si>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</si>
  <si>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</si>
  <si>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</si>
  <si>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</si>
  <si>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</si>
  <si>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</si>
  <si>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</si>
  <si>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</si>
  <si>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</si>
  <si>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</si>
  <si>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</si>
  <si>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</si>
  <si>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</si>
  <si>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</si>
  <si>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</si>
  <si>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</si>
  <si>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</si>
  <si>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</si>
  <si>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</si>
  <si>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</si>
  <si>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</si>
  <si>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</si>
  <si>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</si>
  <si>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</si>
  <si>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</si>
  <si>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</si>
  <si>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</si>
  <si>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</si>
  <si>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</si>
  <si>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</si>
  <si>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</si>
  <si>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</si>
  <si>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</si>
  <si>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</si>
  <si>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</si>
  <si>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</si>
  <si>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</si>
  <si>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</si>
  <si>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</si>
  <si>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</si>
  <si>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10.79</t>
  </si>
  <si>
    <t>▲ 19.25</t>
  </si>
  <si>
    <t>▲ 6.82</t>
  </si>
  <si>
    <t>軽井沢町水道事業会計</t>
  </si>
  <si>
    <t>一般会計</t>
  </si>
  <si>
    <t>軽井沢町国民健康保険軽井沢病院事業会計</t>
  </si>
  <si>
    <t>軽井沢町国民健康保険事業勘定特別会計</t>
  </si>
  <si>
    <t>軽井沢町介護保険特別会計</t>
  </si>
  <si>
    <t>軽井沢町公共下水道事業特別会計</t>
  </si>
  <si>
    <t>軽井沢町駐車場特別会計</t>
  </si>
  <si>
    <t>軽井沢町訪問看護事業特別会計</t>
  </si>
  <si>
    <t>その他会計（赤字）</t>
  </si>
  <si>
    <t>その他会計（黒字）</t>
  </si>
  <si>
    <t>佐久広域連合　一般会計</t>
    <rPh sb="0" eb="2">
      <t>サク</t>
    </rPh>
    <rPh sb="2" eb="4">
      <t>コウイキ</t>
    </rPh>
    <rPh sb="4" eb="6">
      <t>レンゴウ</t>
    </rPh>
    <rPh sb="7" eb="9">
      <t>イッパン</t>
    </rPh>
    <rPh sb="9" eb="11">
      <t>カイケイ</t>
    </rPh>
    <phoneticPr fontId="24"/>
  </si>
  <si>
    <t>佐久広域連合　消防特別会計</t>
    <rPh sb="0" eb="2">
      <t>サク</t>
    </rPh>
    <rPh sb="2" eb="4">
      <t>コウイキ</t>
    </rPh>
    <rPh sb="4" eb="6">
      <t>レンゴウ</t>
    </rPh>
    <rPh sb="7" eb="9">
      <t>ショウボウ</t>
    </rPh>
    <rPh sb="9" eb="11">
      <t>トクベツ</t>
    </rPh>
    <rPh sb="11" eb="13">
      <t>カイケイ</t>
    </rPh>
    <phoneticPr fontId="24"/>
  </si>
  <si>
    <t>佐久広域連合　養護老人ホーム特別会計</t>
    <rPh sb="0" eb="2">
      <t>サク</t>
    </rPh>
    <rPh sb="2" eb="4">
      <t>コウイキ</t>
    </rPh>
    <rPh sb="4" eb="6">
      <t>レンゴウ</t>
    </rPh>
    <rPh sb="7" eb="9">
      <t>ヨウゴ</t>
    </rPh>
    <rPh sb="9" eb="11">
      <t>ロウジン</t>
    </rPh>
    <rPh sb="14" eb="16">
      <t>トクベツ</t>
    </rPh>
    <rPh sb="16" eb="18">
      <t>カイケイ</t>
    </rPh>
    <phoneticPr fontId="24"/>
  </si>
  <si>
    <t>佐久広域連合　特別養護老人ホーム特別会計</t>
    <rPh sb="0" eb="2">
      <t>サク</t>
    </rPh>
    <rPh sb="2" eb="4">
      <t>コウイキ</t>
    </rPh>
    <rPh sb="4" eb="6">
      <t>レンゴウ</t>
    </rPh>
    <rPh sb="7" eb="9">
      <t>トクベツ</t>
    </rPh>
    <rPh sb="9" eb="11">
      <t>ヨウゴ</t>
    </rPh>
    <rPh sb="11" eb="13">
      <t>ロウジン</t>
    </rPh>
    <rPh sb="16" eb="18">
      <t>トクベツ</t>
    </rPh>
    <rPh sb="18" eb="20">
      <t>カイケイ</t>
    </rPh>
    <phoneticPr fontId="24"/>
  </si>
  <si>
    <t>佐久広域連合　救護施設特別会計</t>
    <rPh sb="0" eb="2">
      <t>サク</t>
    </rPh>
    <rPh sb="2" eb="4">
      <t>コウイキ</t>
    </rPh>
    <rPh sb="4" eb="6">
      <t>レンゴウ</t>
    </rPh>
    <rPh sb="7" eb="9">
      <t>キュウゴ</t>
    </rPh>
    <rPh sb="9" eb="11">
      <t>シセツ</t>
    </rPh>
    <rPh sb="11" eb="13">
      <t>トクベツ</t>
    </rPh>
    <rPh sb="13" eb="15">
      <t>カイケイ</t>
    </rPh>
    <phoneticPr fontId="24"/>
  </si>
  <si>
    <t>佐久広域連合　食肉流通センター特別会計</t>
    <rPh sb="0" eb="2">
      <t>サク</t>
    </rPh>
    <rPh sb="2" eb="4">
      <t>コウイキ</t>
    </rPh>
    <rPh sb="4" eb="6">
      <t>レンゴウ</t>
    </rPh>
    <rPh sb="7" eb="9">
      <t>ショクニク</t>
    </rPh>
    <rPh sb="9" eb="11">
      <t>リュウツウ</t>
    </rPh>
    <rPh sb="15" eb="17">
      <t>トクベツ</t>
    </rPh>
    <rPh sb="17" eb="19">
      <t>カイケイ</t>
    </rPh>
    <phoneticPr fontId="24"/>
  </si>
  <si>
    <t>長野県市町村総合事務組合　一般会計</t>
    <rPh sb="0" eb="3">
      <t>ナガノケン</t>
    </rPh>
    <rPh sb="3" eb="6">
      <t>シチョウソン</t>
    </rPh>
    <rPh sb="6" eb="8">
      <t>ソウゴウ</t>
    </rPh>
    <rPh sb="8" eb="10">
      <t>ジム</t>
    </rPh>
    <rPh sb="10" eb="12">
      <t>クミアイ</t>
    </rPh>
    <rPh sb="13" eb="15">
      <t>イッパン</t>
    </rPh>
    <rPh sb="15" eb="17">
      <t>カイケイ</t>
    </rPh>
    <phoneticPr fontId="24"/>
  </si>
  <si>
    <t>長野県市町村総合事務組合　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4"/>
  </si>
  <si>
    <t>長野県後期高齢者医療広域連合　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4"/>
  </si>
  <si>
    <t>浅麓水道企業団　浅麓水道企業団水道事業会計</t>
  </si>
  <si>
    <t>佐久市・北佐久郡環境施設組合</t>
    <rPh sb="0" eb="3">
      <t>サクシ</t>
    </rPh>
    <rPh sb="4" eb="8">
      <t>キタサクグン</t>
    </rPh>
    <rPh sb="8" eb="10">
      <t>カンキョウ</t>
    </rPh>
    <rPh sb="10" eb="12">
      <t>シセツ</t>
    </rPh>
    <rPh sb="12" eb="14">
      <t>クミアイ</t>
    </rPh>
    <phoneticPr fontId="2"/>
  </si>
  <si>
    <t>軽井沢町振興公社</t>
    <rPh sb="0" eb="3">
      <t>カルイザワ</t>
    </rPh>
    <rPh sb="3" eb="4">
      <t>マチ</t>
    </rPh>
    <rPh sb="4" eb="6">
      <t>シンコウ</t>
    </rPh>
    <rPh sb="6" eb="8">
      <t>コウシャ</t>
    </rPh>
    <phoneticPr fontId="2"/>
  </si>
  <si>
    <t>長野県後期高齢者医療広域連合　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4"/>
  </si>
  <si>
    <t>東北信市町村交通災害共済事務組合</t>
    <rPh sb="0" eb="2">
      <t>トウホク</t>
    </rPh>
    <rPh sb="2" eb="3">
      <t>シン</t>
    </rPh>
    <rPh sb="3" eb="6">
      <t>シチョウソン</t>
    </rPh>
    <rPh sb="6" eb="8">
      <t>コウツウ</t>
    </rPh>
    <rPh sb="8" eb="10">
      <t>サイガイ</t>
    </rPh>
    <rPh sb="10" eb="12">
      <t>キョウサイ</t>
    </rPh>
    <rPh sb="12" eb="14">
      <t>ジム</t>
    </rPh>
    <rPh sb="14" eb="16">
      <t>クミアイ</t>
    </rPh>
    <phoneticPr fontId="2"/>
  </si>
  <si>
    <t>浅麓環境施設組合</t>
    <rPh sb="0" eb="1">
      <t>アサ</t>
    </rPh>
    <rPh sb="1" eb="2">
      <t>フモト</t>
    </rPh>
    <rPh sb="2" eb="4">
      <t>カンキョウ</t>
    </rPh>
    <rPh sb="4" eb="6">
      <t>シセツ</t>
    </rPh>
    <rPh sb="6" eb="8">
      <t>クミアイ</t>
    </rPh>
    <phoneticPr fontId="24"/>
  </si>
  <si>
    <t>佐久市・軽井沢町清掃施設組合</t>
    <phoneticPr fontId="2"/>
  </si>
  <si>
    <t>北佐久郡老人福祉施設組合</t>
    <phoneticPr fontId="2"/>
  </si>
  <si>
    <t>長野県市町村自治振興組合</t>
    <phoneticPr fontId="2"/>
  </si>
  <si>
    <t>森泉山財産組合</t>
    <phoneticPr fontId="2"/>
  </si>
  <si>
    <t>長野県地方税滞納整理機構</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</si>
  <si>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</si>
  <si>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</si>
  <si>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</si>
  <si>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</si>
  <si>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</si>
  <si>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</si>
  <si>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</si>
  <si>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</si>
  <si>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</si>
  <si>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</si>
  <si>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</si>
  <si>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</si>
  <si>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将来の負担額を財政調整基金やその他特定目的基金が大半を占める充当可能財源等が上回っているため、将来負担比率は算出されず良好な状態である。
実質公債費比率については、この数年続いてきた大型事業に係る財源不足を補うための地方債借入が続いたため、しばらくは多額の公債費を要する見込みであるが、過去からの起債抑制策と比率算定上の充当可能財源である標準税収入額が大きいため、類似団体平均を下回っている。
今後も住民ニーズを的確に把握した事業の実施により起債借入を抑制しつつ、各基金の目的に沿った積立と取崩を計画的に実施し、適正な財政運営に努める。</t>
    <rPh sb="7" eb="9">
      <t>ザイセイ</t>
    </rPh>
    <rPh sb="9" eb="11">
      <t>チョウセイ</t>
    </rPh>
    <rPh sb="11" eb="13">
      <t>キキン</t>
    </rPh>
    <rPh sb="16" eb="17">
      <t>タ</t>
    </rPh>
    <rPh sb="17" eb="19">
      <t>トクテイ</t>
    </rPh>
    <rPh sb="19" eb="21">
      <t>モクテキ</t>
    </rPh>
    <rPh sb="21" eb="23">
      <t>キキン</t>
    </rPh>
    <rPh sb="24" eb="26">
      <t>タイハン</t>
    </rPh>
    <rPh sb="27" eb="28">
      <t>シ</t>
    </rPh>
    <rPh sb="69" eb="71">
      <t>ジッシツ</t>
    </rPh>
    <rPh sb="71" eb="74">
      <t>コウサイヒ</t>
    </rPh>
    <rPh sb="74" eb="76">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</si>
</sst>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5"/>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61557</c:v>
                </c:pt>
                <c:pt idx="1">
                  <c:v>69806</c:v>
                </c:pt>
                <c:pt idx="2">
                  <c:v>74444</c:v>
                </c:pt>
                <c:pt idx="3">
                  <c:v>85205</c:v>
                </c:pt>
                <c:pt idx="4">
                  <c:v>69469</c:v>
                </c:pt>
              </c:numCache>
            </c:numRef>
          </c:val>
          <c:smooth val="0"/>
          <c:extLst xmlns:c16r2="http://schemas.microsoft.com/office/drawing/2015/06/chart">
            <c:ext xmlns:c16="http://schemas.microsoft.com/office/drawing/2014/chart" uri="{C3380CC4-5D6E-409C-BE32-E72D297353CC}">
              <c16:uniqueId val="{00000000-0D94-43D3-A74C-829B70265C6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187619</c:v>
                </c:pt>
                <c:pt idx="1">
                  <c:v>254637</c:v>
                </c:pt>
                <c:pt idx="2">
                  <c:v>184497</c:v>
                </c:pt>
                <c:pt idx="3">
                  <c:v>268614</c:v>
                </c:pt>
                <c:pt idx="4">
                  <c:v>353918</c:v>
                </c:pt>
              </c:numCache>
            </c:numRef>
          </c:val>
          <c:smooth val="0"/>
          <c:extLst xmlns:c16r2="http://schemas.microsoft.com/office/drawing/2015/06/chart">
            <c:ext xmlns:c16="http://schemas.microsoft.com/office/drawing/2014/chart" uri="{C3380CC4-5D6E-409C-BE32-E72D297353CC}">
              <c16:uniqueId val="{00000001-0D94-43D3-A74C-829B70265C62}"/>
            </c:ext>
          </c:extLst>
        </c:ser>
        <c:dLbls>
          <c:showLegendKey val="0"/>
          <c:showVal val="0"/>
          <c:showCatName val="0"/>
          <c:showSerName val="0"/>
          <c:showPercent val="0"/>
          <c:showBubbleSize val="0"/>
        </c:dLbls>
        <c:marker val="1"/>
        <c:smooth val="0"/>
        <c:axId val="80385152"/>
        <c:axId val="80387072"/>
      </c:lineChart>
      <c:catAx>
        <c:axId val="803851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0387072"/>
        <c:crosses val="autoZero"/>
        <c:auto val="1"/>
        <c:lblAlgn val="ctr"/>
        <c:lblOffset val="100"/>
        <c:tickLblSkip val="1"/>
        <c:tickMarkSkip val="1"/>
        <c:noMultiLvlLbl val="0"/>
      </c:catAx>
      <c:valAx>
        <c:axId val="80387072"/>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5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03851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32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12.89</c:v>
                </c:pt>
                <c:pt idx="1">
                  <c:v>14.78</c:v>
                </c:pt>
                <c:pt idx="2">
                  <c:v>11.39</c:v>
                </c:pt>
                <c:pt idx="3">
                  <c:v>13.46</c:v>
                </c:pt>
                <c:pt idx="4">
                  <c:v>13.36</c:v>
                </c:pt>
              </c:numCache>
            </c:numRef>
          </c:val>
          <c:extLst xmlns:c16r2="http://schemas.microsoft.com/office/drawing/2015/06/chart">
            <c:ext xmlns:c16="http://schemas.microsoft.com/office/drawing/2014/chart" uri="{C3380CC4-5D6E-409C-BE32-E72D297353CC}">
              <c16:uniqueId val="{00000000-EECB-4287-92AE-28E4D46E881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70.239999999999995</c:v>
                </c:pt>
                <c:pt idx="1">
                  <c:v>61.19</c:v>
                </c:pt>
                <c:pt idx="2">
                  <c:v>45.85</c:v>
                </c:pt>
                <c:pt idx="3">
                  <c:v>44.48</c:v>
                </c:pt>
                <c:pt idx="4">
                  <c:v>39.06</c:v>
                </c:pt>
              </c:numCache>
            </c:numRef>
          </c:val>
          <c:extLst xmlns:c16r2="http://schemas.microsoft.com/office/drawing/2015/06/chart">
            <c:ext xmlns:c16="http://schemas.microsoft.com/office/drawing/2014/chart" uri="{C3380CC4-5D6E-409C-BE32-E72D297353CC}">
              <c16:uniqueId val="{00000001-EECB-4287-92AE-28E4D46E8810}"/>
            </c:ext>
          </c:extLst>
        </c:ser>
        <c:dLbls>
          <c:showLegendKey val="0"/>
          <c:showVal val="0"/>
          <c:showCatName val="0"/>
          <c:showSerName val="0"/>
          <c:showPercent val="0"/>
          <c:showBubbleSize val="0"/>
        </c:dLbls>
        <c:gapWidth val="250"/>
        <c:overlap val="100"/>
        <c:axId val="78445952"/>
        <c:axId val="843914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1.03</c:v>
                </c:pt>
                <c:pt idx="1">
                  <c:v>-10.79</c:v>
                </c:pt>
                <c:pt idx="2">
                  <c:v>-19.25</c:v>
                </c:pt>
                <c:pt idx="3">
                  <c:v>4.0199999999999996</c:v>
                </c:pt>
                <c:pt idx="4">
                  <c:v>-6.82</c:v>
                </c:pt>
              </c:numCache>
            </c:numRef>
          </c:val>
          <c:smooth val="0"/>
          <c:extLst xmlns:c16r2="http://schemas.microsoft.com/office/drawing/2015/06/chart">
            <c:ext xmlns:c16="http://schemas.microsoft.com/office/drawing/2014/chart" uri="{C3380CC4-5D6E-409C-BE32-E72D297353CC}">
              <c16:uniqueId val="{00000002-EECB-4287-92AE-28E4D46E8810}"/>
            </c:ext>
          </c:extLst>
        </c:ser>
        <c:dLbls>
          <c:showLegendKey val="0"/>
          <c:showVal val="0"/>
          <c:showCatName val="0"/>
          <c:showSerName val="0"/>
          <c:showPercent val="0"/>
          <c:showBubbleSize val="0"/>
        </c:dLbls>
        <c:marker val="1"/>
        <c:smooth val="0"/>
        <c:axId val="78445952"/>
        <c:axId val="84391424"/>
      </c:lineChart>
      <c:catAx>
        <c:axId val="7844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4391424"/>
        <c:crosses val="autoZero"/>
        <c:auto val="1"/>
        <c:lblAlgn val="ctr"/>
        <c:lblOffset val="100"/>
        <c:tickLblSkip val="1"/>
        <c:tickMarkSkip val="1"/>
        <c:noMultiLvlLbl val="0"/>
      </c:catAx>
      <c:valAx>
        <c:axId val="84391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8445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0.08</c:v>
                </c:pt>
                <c:pt idx="2">
                  <c:v>#N/A</c:v>
                </c:pt>
                <c:pt idx="3">
                  <c:v>0.15</c:v>
                </c:pt>
                <c:pt idx="4">
                  <c:v>#N/A</c:v>
                </c:pt>
                <c:pt idx="5">
                  <c:v>0.13</c:v>
                </c:pt>
                <c:pt idx="6">
                  <c:v>#N/A</c:v>
                </c:pt>
                <c:pt idx="7">
                  <c:v>0.11</c:v>
                </c:pt>
                <c:pt idx="8">
                  <c:v>#N/A</c:v>
                </c:pt>
                <c:pt idx="9">
                  <c:v>0.1</c:v>
                </c:pt>
              </c:numCache>
            </c:numRef>
          </c:val>
          <c:extLst xmlns:c16r2="http://schemas.microsoft.com/office/drawing/2015/06/chart">
            <c:ext xmlns:c16="http://schemas.microsoft.com/office/drawing/2014/chart" uri="{C3380CC4-5D6E-409C-BE32-E72D297353CC}">
              <c16:uniqueId val="{00000000-910F-4321-8C63-F2397DABB29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10F-4321-8C63-F2397DABB29E}"/>
            </c:ext>
          </c:extLst>
        </c:ser>
        <c:ser>
          <c:idx val="2"/>
          <c:order val="2"/>
          <c:tx>
            <c:strRef>
              <c:f>データシート!$A$29</c:f>
              <c:strCache>
                <c:ptCount val="1"/>
                <c:pt idx="0">
                  <c:v>軽井沢町訪問看護事業特別会計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0.13</c:v>
                </c:pt>
                <c:pt idx="2">
                  <c:v>#N/A</c:v>
                </c:pt>
                <c:pt idx="3">
                  <c:v>0.21</c:v>
                </c:pt>
                <c:pt idx="4">
                  <c:v>#N/A</c:v>
                </c:pt>
                <c:pt idx="5">
                  <c:v>0.27</c:v>
                </c:pt>
                <c:pt idx="6">
                  <c:v>#N/A</c:v>
                </c:pt>
                <c:pt idx="7">
                  <c:v>0.3</c:v>
                </c:pt>
                <c:pt idx="8">
                  <c:v>#N/A</c:v>
                </c:pt>
                <c:pt idx="9">
                  <c:v>0.3</c:v>
                </c:pt>
              </c:numCache>
            </c:numRef>
          </c:val>
          <c:extLst xmlns:c16r2="http://schemas.microsoft.com/office/drawing/2015/06/chart">
            <c:ext xmlns:c16="http://schemas.microsoft.com/office/drawing/2014/chart" uri="{C3380CC4-5D6E-409C-BE32-E72D297353CC}">
              <c16:uniqueId val="{00000002-910F-4321-8C63-F2397DABB29E}"/>
            </c:ext>
          </c:extLst>
        </c:ser>
        <c:ser>
          <c:idx val="3"/>
          <c:order val="3"/>
          <c:tx>
            <c:strRef>
              <c:f>データシート!$A$30</c:f>
              <c:strCache>
                <c:ptCount val="1"/>
                <c:pt idx="0">
                  <c:v>軽井沢町駐車場特別会計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0.14000000000000001</c:v>
                </c:pt>
                <c:pt idx="2">
                  <c:v>#N/A</c:v>
                </c:pt>
                <c:pt idx="3">
                  <c:v>0.25</c:v>
                </c:pt>
                <c:pt idx="4">
                  <c:v>#N/A</c:v>
                </c:pt>
                <c:pt idx="5">
                  <c:v>0.3</c:v>
                </c:pt>
                <c:pt idx="6">
                  <c:v>#N/A</c:v>
                </c:pt>
                <c:pt idx="7">
                  <c:v>0.37</c:v>
                </c:pt>
                <c:pt idx="8">
                  <c:v>#N/A</c:v>
                </c:pt>
                <c:pt idx="9">
                  <c:v>0.41</c:v>
                </c:pt>
              </c:numCache>
            </c:numRef>
          </c:val>
          <c:extLst xmlns:c16r2="http://schemas.microsoft.com/office/drawing/2015/06/chart">
            <c:ext xmlns:c16="http://schemas.microsoft.com/office/drawing/2014/chart" uri="{C3380CC4-5D6E-409C-BE32-E72D297353CC}">
              <c16:uniqueId val="{00000003-910F-4321-8C63-F2397DABB29E}"/>
            </c:ext>
          </c:extLst>
        </c:ser>
        <c:ser>
          <c:idx val="4"/>
          <c:order val="4"/>
          <c:tx>
            <c:strRef>
              <c:f>データシート!$A$31</c:f>
              <c:strCache>
                <c:ptCount val="1"/>
                <c:pt idx="0">
                  <c:v>軽井沢町公共下水道事業特別会計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0.56999999999999995</c:v>
                </c:pt>
                <c:pt idx="2">
                  <c:v>#N/A</c:v>
                </c:pt>
                <c:pt idx="3">
                  <c:v>0.51</c:v>
                </c:pt>
                <c:pt idx="4">
                  <c:v>#N/A</c:v>
                </c:pt>
                <c:pt idx="5">
                  <c:v>1.1599999999999999</c:v>
                </c:pt>
                <c:pt idx="6">
                  <c:v>#N/A</c:v>
                </c:pt>
                <c:pt idx="7">
                  <c:v>0.5</c:v>
                </c:pt>
                <c:pt idx="8">
                  <c:v>#N/A</c:v>
                </c:pt>
                <c:pt idx="9">
                  <c:v>0.5</c:v>
                </c:pt>
              </c:numCache>
            </c:numRef>
          </c:val>
          <c:extLst xmlns:c16r2="http://schemas.microsoft.com/office/drawing/2015/06/chart">
            <c:ext xmlns:c16="http://schemas.microsoft.com/office/drawing/2014/chart" uri="{C3380CC4-5D6E-409C-BE32-E72D297353CC}">
              <c16:uniqueId val="{00000004-910F-4321-8C63-F2397DABB29E}"/>
            </c:ext>
          </c:extLst>
        </c:ser>
        <c:ser>
          <c:idx val="5"/>
          <c:order val="5"/>
          <c:tx>
            <c:strRef>
              <c:f>データシート!$A$32</c:f>
              <c:strCache>
                <c:ptCount val="1"/>
                <c:pt idx="0">
                  <c:v>軽井沢町介護保険特別会計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0.14000000000000001</c:v>
                </c:pt>
                <c:pt idx="2">
                  <c:v>#N/A</c:v>
                </c:pt>
                <c:pt idx="3">
                  <c:v>0.34</c:v>
                </c:pt>
                <c:pt idx="4">
                  <c:v>#N/A</c:v>
                </c:pt>
                <c:pt idx="5">
                  <c:v>0.52</c:v>
                </c:pt>
                <c:pt idx="6">
                  <c:v>#N/A</c:v>
                </c:pt>
                <c:pt idx="7">
                  <c:v>0.53</c:v>
                </c:pt>
                <c:pt idx="8">
                  <c:v>#N/A</c:v>
                </c:pt>
                <c:pt idx="9">
                  <c:v>0.81</c:v>
                </c:pt>
              </c:numCache>
            </c:numRef>
          </c:val>
          <c:extLst xmlns:c16r2="http://schemas.microsoft.com/office/drawing/2015/06/chart">
            <c:ext xmlns:c16="http://schemas.microsoft.com/office/drawing/2014/chart" uri="{C3380CC4-5D6E-409C-BE32-E72D297353CC}">
              <c16:uniqueId val="{00000005-910F-4321-8C63-F2397DABB29E}"/>
            </c:ext>
          </c:extLst>
        </c:ser>
        <c:ser>
          <c:idx val="6"/>
          <c:order val="6"/>
          <c:tx>
            <c:strRef>
              <c:f>データシート!$A$33</c:f>
              <c:strCache>
                <c:ptCount val="1"/>
                <c:pt idx="0">
                  <c:v>軽井沢町国民健康保険事業勘定特別会計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0.92</c:v>
                </c:pt>
                <c:pt idx="2">
                  <c:v>#N/A</c:v>
                </c:pt>
                <c:pt idx="3">
                  <c:v>1.01</c:v>
                </c:pt>
                <c:pt idx="4">
                  <c:v>#N/A</c:v>
                </c:pt>
                <c:pt idx="5">
                  <c:v>1.17</c:v>
                </c:pt>
                <c:pt idx="6">
                  <c:v>#N/A</c:v>
                </c:pt>
                <c:pt idx="7">
                  <c:v>0.62</c:v>
                </c:pt>
                <c:pt idx="8">
                  <c:v>#N/A</c:v>
                </c:pt>
                <c:pt idx="9">
                  <c:v>1.1000000000000001</c:v>
                </c:pt>
              </c:numCache>
            </c:numRef>
          </c:val>
          <c:extLst xmlns:c16r2="http://schemas.microsoft.com/office/drawing/2015/06/chart">
            <c:ext xmlns:c16="http://schemas.microsoft.com/office/drawing/2014/chart" uri="{C3380CC4-5D6E-409C-BE32-E72D297353CC}">
              <c16:uniqueId val="{00000006-910F-4321-8C63-F2397DABB29E}"/>
            </c:ext>
          </c:extLst>
        </c:ser>
        <c:ser>
          <c:idx val="7"/>
          <c:order val="7"/>
          <c:tx>
            <c:strRef>
              <c:f>データシート!$A$34</c:f>
              <c:strCache>
                <c:ptCount val="1"/>
                <c:pt idx="0">
                  <c:v>軽井沢町国民健康保険軽井沢病院事業会計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4.8499999999999996</c:v>
                </c:pt>
                <c:pt idx="2">
                  <c:v>#N/A</c:v>
                </c:pt>
                <c:pt idx="3">
                  <c:v>6.08</c:v>
                </c:pt>
                <c:pt idx="4">
                  <c:v>#N/A</c:v>
                </c:pt>
                <c:pt idx="5">
                  <c:v>7.42</c:v>
                </c:pt>
                <c:pt idx="6">
                  <c:v>#N/A</c:v>
                </c:pt>
                <c:pt idx="7">
                  <c:v>7.52</c:v>
                </c:pt>
                <c:pt idx="8">
                  <c:v>#N/A</c:v>
                </c:pt>
                <c:pt idx="9">
                  <c:v>6.51</c:v>
                </c:pt>
              </c:numCache>
            </c:numRef>
          </c:val>
          <c:extLst xmlns:c16r2="http://schemas.microsoft.com/office/drawing/2015/06/chart">
            <c:ext xmlns:c16="http://schemas.microsoft.com/office/drawing/2014/chart" uri="{C3380CC4-5D6E-409C-BE32-E72D297353CC}">
              <c16:uniqueId val="{00000007-910F-4321-8C63-F2397DABB29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12.88</c:v>
                </c:pt>
                <c:pt idx="2">
                  <c:v>#N/A</c:v>
                </c:pt>
                <c:pt idx="3">
                  <c:v>14.77</c:v>
                </c:pt>
                <c:pt idx="4">
                  <c:v>#N/A</c:v>
                </c:pt>
                <c:pt idx="5">
                  <c:v>11.38</c:v>
                </c:pt>
                <c:pt idx="6">
                  <c:v>#N/A</c:v>
                </c:pt>
                <c:pt idx="7">
                  <c:v>13.46</c:v>
                </c:pt>
                <c:pt idx="8">
                  <c:v>#N/A</c:v>
                </c:pt>
                <c:pt idx="9">
                  <c:v>13.35</c:v>
                </c:pt>
              </c:numCache>
            </c:numRef>
          </c:val>
          <c:extLst xmlns:c16r2="http://schemas.microsoft.com/office/drawing/2015/06/chart">
            <c:ext xmlns:c16="http://schemas.microsoft.com/office/drawing/2014/chart" uri="{C3380CC4-5D6E-409C-BE32-E72D297353CC}">
              <c16:uniqueId val="{00000008-910F-4321-8C63-F2397DABB29E}"/>
            </c:ext>
          </c:extLst>
        </c:ser>
        <c:ser>
          <c:idx val="9"/>
          <c:order val="9"/>
          <c:tx>
            <c:strRef>
              <c:f>データシート!$A$36</c:f>
              <c:strCache>
                <c:ptCount val="1"/>
                <c:pt idx="0">
                  <c:v>軽井沢町水道事業会計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18.059999999999999</c:v>
                </c:pt>
                <c:pt idx="2">
                  <c:v>#N/A</c:v>
                </c:pt>
                <c:pt idx="3">
                  <c:v>19.59</c:v>
                </c:pt>
                <c:pt idx="4">
                  <c:v>#N/A</c:v>
                </c:pt>
                <c:pt idx="5">
                  <c:v>18.57</c:v>
                </c:pt>
                <c:pt idx="6">
                  <c:v>#N/A</c:v>
                </c:pt>
                <c:pt idx="7">
                  <c:v>14.83</c:v>
                </c:pt>
                <c:pt idx="8">
                  <c:v>#N/A</c:v>
                </c:pt>
                <c:pt idx="9">
                  <c:v>15.07</c:v>
                </c:pt>
              </c:numCache>
            </c:numRef>
          </c:val>
          <c:extLst xmlns:c16r2="http://schemas.microsoft.com/office/drawing/2015/06/chart">
            <c:ext xmlns:c16="http://schemas.microsoft.com/office/drawing/2014/chart" uri="{C3380CC4-5D6E-409C-BE32-E72D297353CC}">
              <c16:uniqueId val="{00000009-910F-4321-8C63-F2397DABB29E}"/>
            </c:ext>
          </c:extLst>
        </c:ser>
        <c:dLbls>
          <c:showLegendKey val="0"/>
          <c:showVal val="0"/>
          <c:showCatName val="0"/>
          <c:showSerName val="0"/>
          <c:showPercent val="0"/>
          <c:showBubbleSize val="0"/>
        </c:dLbls>
        <c:gapWidth val="150"/>
        <c:overlap val="100"/>
        <c:axId val="101016704"/>
        <c:axId val="101018240"/>
      </c:barChart>
      <c:catAx>
        <c:axId val="101016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1018240"/>
        <c:crosses val="autoZero"/>
        <c:auto val="1"/>
        <c:lblAlgn val="ctr"/>
        <c:lblOffset val="100"/>
        <c:tickLblSkip val="1"/>
        <c:tickMarkSkip val="1"/>
        <c:noMultiLvlLbl val="0"/>
      </c:catAx>
      <c:valAx>
        <c:axId val="101018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0167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59E-2"/>
          <c:y val="8.7976539589442848E-2"/>
          <c:w val="0.90356317136844166"/>
          <c:h val="0.639296187683285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779</c:v>
                </c:pt>
                <c:pt idx="5">
                  <c:v>734</c:v>
                </c:pt>
                <c:pt idx="8">
                  <c:v>751</c:v>
                </c:pt>
                <c:pt idx="11">
                  <c:v>737</c:v>
                </c:pt>
                <c:pt idx="14">
                  <c:v>896</c:v>
                </c:pt>
              </c:numCache>
            </c:numRef>
          </c:val>
          <c:extLst xmlns:c16r2="http://schemas.microsoft.com/office/drawing/2015/06/chart">
            <c:ext xmlns:c16="http://schemas.microsoft.com/office/drawing/2014/chart" uri="{C3380CC4-5D6E-409C-BE32-E72D297353CC}">
              <c16:uniqueId val="{00000000-940E-4468-AA23-BC509F521AA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40E-4468-AA23-BC509F521AA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c:v>
                </c:pt>
                <c:pt idx="3">
                  <c:v>1</c:v>
                </c:pt>
                <c:pt idx="6">
                  <c:v>1</c:v>
                </c:pt>
                <c:pt idx="9">
                  <c:v>1</c:v>
                </c:pt>
                <c:pt idx="12">
                  <c:v>0</c:v>
                </c:pt>
              </c:numCache>
            </c:numRef>
          </c:val>
          <c:extLst xmlns:c16r2="http://schemas.microsoft.com/office/drawing/2015/06/chart">
            <c:ext xmlns:c16="http://schemas.microsoft.com/office/drawing/2014/chart" uri="{C3380CC4-5D6E-409C-BE32-E72D297353CC}">
              <c16:uniqueId val="{00000002-940E-4468-AA23-BC509F521AA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106</c:v>
                </c:pt>
                <c:pt idx="3">
                  <c:v>81</c:v>
                </c:pt>
                <c:pt idx="6">
                  <c:v>79</c:v>
                </c:pt>
                <c:pt idx="9">
                  <c:v>81</c:v>
                </c:pt>
                <c:pt idx="12">
                  <c:v>82</c:v>
                </c:pt>
              </c:numCache>
            </c:numRef>
          </c:val>
          <c:extLst xmlns:c16r2="http://schemas.microsoft.com/office/drawing/2015/06/chart">
            <c:ext xmlns:c16="http://schemas.microsoft.com/office/drawing/2014/chart" uri="{C3380CC4-5D6E-409C-BE32-E72D297353CC}">
              <c16:uniqueId val="{00000003-940E-4468-AA23-BC509F521AA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443</c:v>
                </c:pt>
                <c:pt idx="3">
                  <c:v>431</c:v>
                </c:pt>
                <c:pt idx="6">
                  <c:v>378</c:v>
                </c:pt>
                <c:pt idx="9">
                  <c:v>332</c:v>
                </c:pt>
                <c:pt idx="12">
                  <c:v>353</c:v>
                </c:pt>
              </c:numCache>
            </c:numRef>
          </c:val>
          <c:extLst xmlns:c16r2="http://schemas.microsoft.com/office/drawing/2015/06/chart">
            <c:ext xmlns:c16="http://schemas.microsoft.com/office/drawing/2014/chart" uri="{C3380CC4-5D6E-409C-BE32-E72D297353CC}">
              <c16:uniqueId val="{00000004-940E-4468-AA23-BC509F521AA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3</c:v>
                </c:pt>
                <c:pt idx="3">
                  <c:v>7</c:v>
                </c:pt>
                <c:pt idx="6">
                  <c:v>10</c:v>
                </c:pt>
                <c:pt idx="9">
                  <c:v>13</c:v>
                </c:pt>
                <c:pt idx="12">
                  <c:v>17</c:v>
                </c:pt>
              </c:numCache>
            </c:numRef>
          </c:val>
          <c:extLst xmlns:c16r2="http://schemas.microsoft.com/office/drawing/2015/06/chart">
            <c:ext xmlns:c16="http://schemas.microsoft.com/office/drawing/2014/chart" uri="{C3380CC4-5D6E-409C-BE32-E72D297353CC}">
              <c16:uniqueId val="{00000005-940E-4468-AA23-BC509F521AA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40E-4468-AA23-BC509F521AA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251</c:v>
                </c:pt>
                <c:pt idx="3">
                  <c:v>292</c:v>
                </c:pt>
                <c:pt idx="6">
                  <c:v>373</c:v>
                </c:pt>
                <c:pt idx="9">
                  <c:v>409</c:v>
                </c:pt>
                <c:pt idx="12">
                  <c:v>401</c:v>
                </c:pt>
              </c:numCache>
            </c:numRef>
          </c:val>
          <c:extLst xmlns:c16r2="http://schemas.microsoft.com/office/drawing/2015/06/chart">
            <c:ext xmlns:c16="http://schemas.microsoft.com/office/drawing/2014/chart" uri="{C3380CC4-5D6E-409C-BE32-E72D297353CC}">
              <c16:uniqueId val="{00000007-940E-4468-AA23-BC509F521AA6}"/>
            </c:ext>
          </c:extLst>
        </c:ser>
        <c:dLbls>
          <c:showLegendKey val="0"/>
          <c:showVal val="0"/>
          <c:showCatName val="0"/>
          <c:showSerName val="0"/>
          <c:showPercent val="0"/>
          <c:showBubbleSize val="0"/>
        </c:dLbls>
        <c:gapWidth val="100"/>
        <c:overlap val="100"/>
        <c:axId val="78496128"/>
        <c:axId val="784980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25</c:v>
                </c:pt>
                <c:pt idx="2">
                  <c:v>#N/A</c:v>
                </c:pt>
                <c:pt idx="3">
                  <c:v>#N/A</c:v>
                </c:pt>
                <c:pt idx="4">
                  <c:v>78</c:v>
                </c:pt>
                <c:pt idx="5">
                  <c:v>#N/A</c:v>
                </c:pt>
                <c:pt idx="6">
                  <c:v>#N/A</c:v>
                </c:pt>
                <c:pt idx="7">
                  <c:v>90</c:v>
                </c:pt>
                <c:pt idx="8">
                  <c:v>#N/A</c:v>
                </c:pt>
                <c:pt idx="9">
                  <c:v>#N/A</c:v>
                </c:pt>
                <c:pt idx="10">
                  <c:v>99</c:v>
                </c:pt>
                <c:pt idx="11">
                  <c:v>#N/A</c:v>
                </c:pt>
                <c:pt idx="12">
                  <c:v>#N/A</c:v>
                </c:pt>
                <c:pt idx="13">
                  <c:v>-43</c:v>
                </c:pt>
                <c:pt idx="14">
                  <c:v>#N/A</c:v>
                </c:pt>
              </c:numCache>
            </c:numRef>
          </c:val>
          <c:smooth val="0"/>
          <c:extLst xmlns:c16r2="http://schemas.microsoft.com/office/drawing/2015/06/chart">
            <c:ext xmlns:c16="http://schemas.microsoft.com/office/drawing/2014/chart" uri="{C3380CC4-5D6E-409C-BE32-E72D297353CC}">
              <c16:uniqueId val="{00000008-940E-4468-AA23-BC509F521AA6}"/>
            </c:ext>
          </c:extLst>
        </c:ser>
        <c:dLbls>
          <c:showLegendKey val="0"/>
          <c:showVal val="0"/>
          <c:showCatName val="0"/>
          <c:showSerName val="0"/>
          <c:showPercent val="0"/>
          <c:showBubbleSize val="0"/>
        </c:dLbls>
        <c:marker val="1"/>
        <c:smooth val="0"/>
        <c:axId val="78496128"/>
        <c:axId val="78498048"/>
      </c:lineChart>
      <c:catAx>
        <c:axId val="78496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8498048"/>
        <c:crosses val="autoZero"/>
        <c:auto val="1"/>
        <c:lblAlgn val="ctr"/>
        <c:lblOffset val="100"/>
        <c:tickLblSkip val="1"/>
        <c:tickMarkSkip val="1"/>
        <c:noMultiLvlLbl val="0"/>
      </c:catAx>
      <c:valAx>
        <c:axId val="78498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8496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84"/>
          <c:h val="0.58918212773855361"/>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6777</c:v>
                </c:pt>
                <c:pt idx="5">
                  <c:v>6086</c:v>
                </c:pt>
                <c:pt idx="8">
                  <c:v>6176</c:v>
                </c:pt>
                <c:pt idx="11">
                  <c:v>5733</c:v>
                </c:pt>
                <c:pt idx="14">
                  <c:v>5304</c:v>
                </c:pt>
              </c:numCache>
            </c:numRef>
          </c:val>
          <c:extLst xmlns:c16r2="http://schemas.microsoft.com/office/drawing/2015/06/chart">
            <c:ext xmlns:c16="http://schemas.microsoft.com/office/drawing/2014/chart" uri="{C3380CC4-5D6E-409C-BE32-E72D297353CC}">
              <c16:uniqueId val="{00000000-9C6A-42B2-88DE-8D59431C481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1737</c:v>
                </c:pt>
                <c:pt idx="5">
                  <c:v>1445</c:v>
                </c:pt>
                <c:pt idx="8">
                  <c:v>1231</c:v>
                </c:pt>
                <c:pt idx="11">
                  <c:v>1163</c:v>
                </c:pt>
                <c:pt idx="14">
                  <c:v>1959</c:v>
                </c:pt>
              </c:numCache>
            </c:numRef>
          </c:val>
          <c:extLst xmlns:c16r2="http://schemas.microsoft.com/office/drawing/2015/06/chart">
            <c:ext xmlns:c16="http://schemas.microsoft.com/office/drawing/2014/chart" uri="{C3380CC4-5D6E-409C-BE32-E72D297353CC}">
              <c16:uniqueId val="{00000001-9C6A-42B2-88DE-8D59431C481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12386</c:v>
                </c:pt>
                <c:pt idx="5">
                  <c:v>10798</c:v>
                </c:pt>
                <c:pt idx="8">
                  <c:v>9491</c:v>
                </c:pt>
                <c:pt idx="11">
                  <c:v>7644</c:v>
                </c:pt>
                <c:pt idx="14">
                  <c:v>5854</c:v>
                </c:pt>
              </c:numCache>
            </c:numRef>
          </c:val>
          <c:extLst xmlns:c16r2="http://schemas.microsoft.com/office/drawing/2015/06/chart">
            <c:ext xmlns:c16="http://schemas.microsoft.com/office/drawing/2014/chart" uri="{C3380CC4-5D6E-409C-BE32-E72D297353CC}">
              <c16:uniqueId val="{00000002-9C6A-42B2-88DE-8D59431C481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C6A-42B2-88DE-8D59431C481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C6A-42B2-88DE-8D59431C481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C6A-42B2-88DE-8D59431C481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1432</c:v>
                </c:pt>
                <c:pt idx="3">
                  <c:v>1499</c:v>
                </c:pt>
                <c:pt idx="6">
                  <c:v>1518</c:v>
                </c:pt>
                <c:pt idx="9">
                  <c:v>1406</c:v>
                </c:pt>
                <c:pt idx="12">
                  <c:v>1248</c:v>
                </c:pt>
              </c:numCache>
            </c:numRef>
          </c:val>
          <c:extLst xmlns:c16r2="http://schemas.microsoft.com/office/drawing/2015/06/chart">
            <c:ext xmlns:c16="http://schemas.microsoft.com/office/drawing/2014/chart" uri="{C3380CC4-5D6E-409C-BE32-E72D297353CC}">
              <c16:uniqueId val="{00000006-9C6A-42B2-88DE-8D59431C481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615</c:v>
                </c:pt>
                <c:pt idx="3">
                  <c:v>534</c:v>
                </c:pt>
                <c:pt idx="6">
                  <c:v>459</c:v>
                </c:pt>
                <c:pt idx="9">
                  <c:v>385</c:v>
                </c:pt>
                <c:pt idx="12">
                  <c:v>349</c:v>
                </c:pt>
              </c:numCache>
            </c:numRef>
          </c:val>
          <c:extLst xmlns:c16r2="http://schemas.microsoft.com/office/drawing/2015/06/chart">
            <c:ext xmlns:c16="http://schemas.microsoft.com/office/drawing/2014/chart" uri="{C3380CC4-5D6E-409C-BE32-E72D297353CC}">
              <c16:uniqueId val="{00000007-9C6A-42B2-88DE-8D59431C481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5163</c:v>
                </c:pt>
                <c:pt idx="3">
                  <c:v>4943</c:v>
                </c:pt>
                <c:pt idx="6">
                  <c:v>4601</c:v>
                </c:pt>
                <c:pt idx="9">
                  <c:v>3896</c:v>
                </c:pt>
                <c:pt idx="12">
                  <c:v>3593</c:v>
                </c:pt>
              </c:numCache>
            </c:numRef>
          </c:val>
          <c:extLst xmlns:c16r2="http://schemas.microsoft.com/office/drawing/2015/06/chart">
            <c:ext xmlns:c16="http://schemas.microsoft.com/office/drawing/2014/chart" uri="{C3380CC4-5D6E-409C-BE32-E72D297353CC}">
              <c16:uniqueId val="{00000008-9C6A-42B2-88DE-8D59431C481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18</c:v>
                </c:pt>
                <c:pt idx="3">
                  <c:v>15</c:v>
                </c:pt>
                <c:pt idx="6">
                  <c:v>12</c:v>
                </c:pt>
                <c:pt idx="9">
                  <c:v>8</c:v>
                </c:pt>
                <c:pt idx="12">
                  <c:v>5</c:v>
                </c:pt>
              </c:numCache>
            </c:numRef>
          </c:val>
          <c:extLst xmlns:c16r2="http://schemas.microsoft.com/office/drawing/2015/06/chart">
            <c:ext xmlns:c16="http://schemas.microsoft.com/office/drawing/2014/chart" uri="{C3380CC4-5D6E-409C-BE32-E72D297353CC}">
              <c16:uniqueId val="{00000009-9C6A-42B2-88DE-8D59431C481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2874</c:v>
                </c:pt>
                <c:pt idx="3">
                  <c:v>3546</c:v>
                </c:pt>
                <c:pt idx="6">
                  <c:v>3735</c:v>
                </c:pt>
                <c:pt idx="9">
                  <c:v>3468</c:v>
                </c:pt>
                <c:pt idx="12">
                  <c:v>4458</c:v>
                </c:pt>
              </c:numCache>
            </c:numRef>
          </c:val>
          <c:extLst xmlns:c16r2="http://schemas.microsoft.com/office/drawing/2015/06/chart">
            <c:ext xmlns:c16="http://schemas.microsoft.com/office/drawing/2014/chart" uri="{C3380CC4-5D6E-409C-BE32-E72D297353CC}">
              <c16:uniqueId val="{0000000A-9C6A-42B2-88DE-8D59431C4818}"/>
            </c:ext>
          </c:extLst>
        </c:ser>
        <c:dLbls>
          <c:showLegendKey val="0"/>
          <c:showVal val="0"/>
          <c:showCatName val="0"/>
          <c:showSerName val="0"/>
          <c:showPercent val="0"/>
          <c:showBubbleSize val="0"/>
        </c:dLbls>
        <c:gapWidth val="100"/>
        <c:overlap val="100"/>
        <c:axId val="53898624"/>
        <c:axId val="539048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9C6A-42B2-88DE-8D59431C4818}"/>
            </c:ext>
          </c:extLst>
        </c:ser>
        <c:dLbls>
          <c:showLegendKey val="0"/>
          <c:showVal val="0"/>
          <c:showCatName val="0"/>
          <c:showSerName val="0"/>
          <c:showPercent val="0"/>
          <c:showBubbleSize val="0"/>
        </c:dLbls>
        <c:marker val="1"/>
        <c:smooth val="0"/>
        <c:axId val="53898624"/>
        <c:axId val="53904896"/>
      </c:lineChart>
      <c:catAx>
        <c:axId val="53898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3904896"/>
        <c:crosses val="autoZero"/>
        <c:auto val="1"/>
        <c:lblAlgn val="ctr"/>
        <c:lblOffset val="100"/>
        <c:tickLblSkip val="1"/>
        <c:tickMarkSkip val="1"/>
        <c:noMultiLvlLbl val="0"/>
      </c:catAx>
      <c:valAx>
        <c:axId val="53904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898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{7C73D099-19FB-4B75-8903-04122072E7F3}</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0EA1-497B-9087-E6B1044EC993}"/>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{85A2C3E0-FBB9-40DB-A1CA-89D108B5F169}</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0EA1-497B-9087-E6B1044EC993}"/>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{2C7C32CB-639B-44A0-8775-EA5D356DBC4B}</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0EA1-497B-9087-E6B1044EC993}"/>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{DEE0FB34-D947-4CC0-AA6E-4BA1A20F9508}</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0EA1-497B-9087-E6B1044EC993}"/>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{A05A3990-14C5-4569-BDE7-C77E82E72017}</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0EA1-497B-9087-E6B1044EC993}"/>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0EA1-497B-9087-E6B1044EC993}"/>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{34658D06-8027-46A9-8B02-22A5588987C5}</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0EA1-497B-9087-E6B1044EC993}"/>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{6D0FE9C6-613D-4558-9DC4-257E866DDD00}</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0EA1-497B-9087-E6B1044EC993}"/>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{5473109C-46D4-46E3-A36D-E15D41EFC970}</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0EA1-497B-9087-E6B1044EC993}"/>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{A1C63893-83FE-4053-A0C2-47AD41F50C32}</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0EA1-497B-9087-E6B1044EC993}"/>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{15595CD0-9E9D-418B-AEEB-0BFCC22A1613}</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0EA1-497B-9087-E6B1044EC993}"/>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0EA1-497B-9087-E6B1044EC993}"/>
            </c:ext>
          </c:extLst>
        </c:ser>
        <c:dLbls>
          <c:showLegendKey val="0"/>
          <c:showVal val="0"/>
          <c:showCatName val="0"/>
          <c:showSerName val="0"/>
          <c:showPercent val="0"/>
          <c:showBubbleSize val="0"/>
        </c:dLbls>
        <c:axId val="102072320"/>
        <c:axId val="102074240"/>
      </c:scatterChart>
      <c:valAx>
        <c:axId val="10207232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2074240"/>
        <c:crosses val="autoZero"/>
        <c:crossBetween val="midCat"/>
      </c:valAx>
      <c:valAx>
        <c:axId val="10207424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20723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{BBCD5CB7-ECE4-44D8-87EA-D8A5ED325FCE}</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2301-4519-898E-9011C1B9D3AB}"/>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{170C143E-1BFA-4F7C-898F-5DB98A87DF86}</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2301-4519-898E-9011C1B9D3AB}"/>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{B229C20E-CFB8-4509-BA4D-B67F0E8520FB}</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2301-4519-898E-9011C1B9D3AB}"/>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{D4A3269B-489E-4475-B427-3119BDDD539B}</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2301-4519-898E-9011C1B9D3AB}"/>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{DDE7207B-8F8C-4BD8-85E6-92BB066F3668}</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2301-4519-898E-9011C1B9D3AB}"/>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0.6</c:v>
                </c:pt>
                <c:pt idx="1">
                  <c:v>0.6</c:v>
                </c:pt>
                <c:pt idx="2">
                  <c:v>0.8</c:v>
                </c:pt>
                <c:pt idx="3">
                  <c:v>1.1000000000000001</c:v>
                </c:pt>
                <c:pt idx="4">
                  <c:v>0.6</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2301-4519-898E-9011C1B9D3AB}"/>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{B6255EAE-65AF-4B52-996E-F4182DB381BD}</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2301-4519-898E-9011C1B9D3AB}"/>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{B1BE10C2-75BA-4946-A76D-15311CCECFAA}</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2301-4519-898E-9011C1B9D3AB}"/>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{B08EE17F-5A05-4658-B23D-2F173D5EF702}</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2301-4519-898E-9011C1B9D3AB}"/>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{D314EE0A-A15C-44FE-8455-67348DD36C13}</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2301-4519-898E-9011C1B9D3AB}"/>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{D01EF7CB-EE87-460C-8D5B-68CAEFCA0467}</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2301-4519-898E-9011C1B9D3AB}"/>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12.3</c:v>
                </c:pt>
                <c:pt idx="1">
                  <c:v>11.7</c:v>
                </c:pt>
                <c:pt idx="2">
                  <c:v>11.2</c:v>
                </c:pt>
                <c:pt idx="3">
                  <c:v>10.4</c:v>
                </c:pt>
                <c:pt idx="4">
                  <c:v>9</c:v>
                </c:pt>
              </c:numCache>
            </c:numRef>
          </c:xVal>
          <c:yVal>
            <c:numRef>
              <c:f>公会計指標分析・財政指標組合せ分析表!$K$77:$O$77</c:f>
              <c:numCache>
                <c:formatCode>#,##0.0;"▲ "#,##0.0</c:formatCode>
                <c:ptCount val="5"/>
                <c:pt idx="0">
                  <c:v>64.3</c:v>
                </c:pt>
                <c:pt idx="1">
                  <c:v>61.3</c:v>
                </c:pt>
                <c:pt idx="2">
                  <c:v>54.6</c:v>
                </c:pt>
                <c:pt idx="3">
                  <c:v>48.7</c:v>
                </c:pt>
                <c:pt idx="4">
                  <c:v>36.5</c:v>
                </c:pt>
              </c:numCache>
            </c:numRef>
          </c:yVal>
          <c:smooth val="0"/>
          <c:extLst xmlns:c16r2="http://schemas.microsoft.com/office/drawing/2015/06/chart">
            <c:ext xmlns:c16="http://schemas.microsoft.com/office/drawing/2014/chart" uri="{C3380CC4-5D6E-409C-BE32-E72D297353CC}">
              <c16:uniqueId val="{0000000B-2301-4519-898E-9011C1B9D3AB}"/>
            </c:ext>
          </c:extLst>
        </c:ser>
        <c:dLbls>
          <c:showLegendKey val="0"/>
          <c:showVal val="0"/>
          <c:showCatName val="0"/>
          <c:showSerName val="0"/>
          <c:showPercent val="0"/>
          <c:showBubbleSize val="0"/>
        </c:dLbls>
        <c:axId val="101744640"/>
        <c:axId val="101746560"/>
      </c:scatterChart>
      <c:valAx>
        <c:axId val="101744640"/>
        <c:scaling>
          <c:orientation val="minMax"/>
          <c:max val="12.6"/>
          <c:min val="8.8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1746560"/>
        <c:crosses val="autoZero"/>
        <c:crossBetween val="midCat"/>
      </c:valAx>
      <c:valAx>
        <c:axId val="101746560"/>
        <c:scaling>
          <c:orientation val="minMax"/>
          <c:max val="69"/>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174464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長野県軽井沢町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latin typeface="ＭＳ ゴシック" pitchFamily="49" charset="-128"/>
              <a:ea typeface="ＭＳ ゴシック" pitchFamily="49" charset="-128"/>
            </a:rPr>
            <a:t>公営企業債については、地方債抑制による効果や償還終了に伴う減額傾向がみられる一方で、一般会計では数年継続している大型事業に係る多額の借入が続き、元利償還金が増額傾向にある。</a:t>
          </a:r>
          <a:endParaRPr kumimoji="1" lang="en-US" altLang="ja-JP" sz="1350">
            <a:latin typeface="ＭＳ ゴシック" pitchFamily="49" charset="-128"/>
            <a:ea typeface="ＭＳ ゴシック" pitchFamily="49" charset="-128"/>
          </a:endParaRPr>
        </a:p>
        <a:p>
          <a:r>
            <a:rPr kumimoji="1" lang="ja-JP" altLang="en-US" sz="1350">
              <a:latin typeface="ＭＳ ゴシック" pitchFamily="49" charset="-128"/>
              <a:ea typeface="ＭＳ ゴシック" pitchFamily="49" charset="-128"/>
            </a:rPr>
            <a:t>算入公債費等は特定財源及び基準財政需要額に算入された公債費等であるが、元利償還金等に比べ割合が大きいため、実質公債費比率の分子は大変低い数値となっている。特に特定財源については、大型の都市計画事業終了に伴い、その財源として発行された地方債償還へ充当可能な都市計画税の割合も増えたため、平成２７年度の実質公債費比率はマイナス数値となっ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長野県軽井沢町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latin typeface="+mn-lt"/>
              <a:ea typeface="+mn-ea"/>
              <a:cs typeface="+mn-cs"/>
            </a:rPr>
            <a:t>将来の負担額を充当可能財源等が上回っているため、将来負担比率は算出されず良好な状態にあると言える。</a:t>
          </a:r>
        </a:p>
        <a:p>
          <a:r>
            <a:rPr kumimoji="1" lang="ja-JP" altLang="en-US" sz="1300">
              <a:latin typeface="ＭＳ ゴシック" pitchFamily="49" charset="-128"/>
              <a:ea typeface="ＭＳ ゴシック" pitchFamily="49" charset="-128"/>
            </a:rPr>
            <a:t>一般会計では、この数年、</a:t>
          </a:r>
          <a:r>
            <a:rPr kumimoji="1" lang="ja-JP" altLang="ja-JP" sz="1300">
              <a:solidFill>
                <a:schemeClr val="dk1"/>
              </a:solidFill>
              <a:latin typeface="+mn-lt"/>
              <a:ea typeface="+mn-ea"/>
              <a:cs typeface="+mn-cs"/>
            </a:rPr>
            <a:t>大型事業</a:t>
          </a:r>
          <a:r>
            <a:rPr kumimoji="1" lang="ja-JP" altLang="en-US" sz="1300">
              <a:solidFill>
                <a:schemeClr val="dk1"/>
              </a:solidFill>
              <a:latin typeface="+mn-lt"/>
              <a:ea typeface="+mn-ea"/>
              <a:cs typeface="+mn-cs"/>
            </a:rPr>
            <a:t>に係る</a:t>
          </a:r>
          <a:r>
            <a:rPr kumimoji="1" lang="ja-JP" altLang="ja-JP" sz="1300">
              <a:solidFill>
                <a:schemeClr val="dk1"/>
              </a:solidFill>
              <a:latin typeface="+mn-lt"/>
              <a:ea typeface="+mn-ea"/>
              <a:cs typeface="+mn-cs"/>
            </a:rPr>
            <a:t>多額の借入が</a:t>
          </a:r>
          <a:r>
            <a:rPr kumimoji="1" lang="ja-JP" altLang="en-US" sz="1300">
              <a:solidFill>
                <a:schemeClr val="dk1"/>
              </a:solidFill>
              <a:latin typeface="+mn-lt"/>
              <a:ea typeface="+mn-ea"/>
              <a:cs typeface="+mn-cs"/>
            </a:rPr>
            <a:t>続いたため、地方債現在高が増額傾向にある一方で、公営企業会計では新規借入の抑制や償還終了に伴いその財源とする公営企業債等繰入見込額は減少傾向にあり、両者の将来負担額に占める割合は平成２７年度で逆転した。</a:t>
          </a:r>
          <a:endParaRPr kumimoji="1" lang="en-US" altLang="ja-JP" sz="1300">
            <a:solidFill>
              <a:schemeClr val="dk1"/>
            </a:solidFill>
            <a:latin typeface="+mn-lt"/>
            <a:ea typeface="+mn-ea"/>
            <a:cs typeface="+mn-cs"/>
          </a:endParaRPr>
        </a:p>
        <a:p>
          <a:r>
            <a:rPr kumimoji="1" lang="ja-JP" altLang="en-US" sz="1300">
              <a:solidFill>
                <a:schemeClr val="dk1"/>
              </a:solidFill>
              <a:latin typeface="+mn-lt"/>
              <a:ea typeface="+mn-ea"/>
              <a:cs typeface="+mn-cs"/>
            </a:rPr>
            <a:t>充当可能財源等の大半は、財政調整基金やその他特定目的基金が占めており、大型事業の継続による財源不足を補うための財政調整基金の取崩と、平成２６年度から本格着工した中学校建設事業へ充当するための中学校改築基金の取崩が始まったため、激減している。</a:t>
          </a:r>
          <a:endParaRPr kumimoji="1" lang="en-US" altLang="ja-JP" sz="1300">
            <a:solidFill>
              <a:schemeClr val="dk1"/>
            </a:solidFill>
            <a:latin typeface="+mn-lt"/>
            <a:ea typeface="+mn-ea"/>
            <a:cs typeface="+mn-cs"/>
          </a:endParaRPr>
        </a:p>
        <a:p>
          <a:r>
            <a:rPr kumimoji="1" lang="ja-JP" altLang="en-US" sz="1300">
              <a:solidFill>
                <a:schemeClr val="dk1"/>
              </a:solidFill>
              <a:latin typeface="+mn-lt"/>
              <a:ea typeface="+mn-ea"/>
              <a:cs typeface="+mn-cs"/>
            </a:rPr>
            <a:t>また平成２７年度には役場庁舎改築周辺整備基金の新設もあり、今後も各基金の目的に沿った積立と取崩を計画的に実施していく。</a:t>
          </a:r>
          <a:endParaRPr kumimoji="1" lang="en-US" altLang="ja-JP" sz="1300">
            <a:solidFill>
              <a:schemeClr val="dk1"/>
            </a:solidFill>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長野県軽井沢町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20,177
19,809
156.03
19,030,451
17,662,374
1,123,481
8,411,624
4,257,596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365125"/>
          <a:ext cx="1524000" cy="228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479425"/>
          <a:ext cx="101600" cy="34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3" name="正方形/長方形 52"/>
        <xdr:cNvSpPr/>
      </xdr:nvSpPr>
      <xdr:spPr>
        <a:xfrm>
          <a:off x="18669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4" name="正方形/長方形 53"/>
        <xdr:cNvSpPr/>
      </xdr:nvSpPr>
      <xdr:spPr>
        <a:xfrm>
          <a:off x="18669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5" name="正方形/長方形 54"/>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6" name="正方形/長方形 55"/>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7" name="正方形/長方形 56"/>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8" name="テキスト ボックス 57"/>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9" name="正方形/長方形 58"/>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0" name="正方形/長方形 59"/>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1" name="正方形/長方形 60"/>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2" name="正方形/長方形 61"/>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3" name="正方形/長方形 62"/>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4" name="テキスト ボックス 63"/>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5" name="テキスト ボックス 64"/>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長野県軽井沢町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20,177
19,809
156.03
19,030,451
17,662,374
1,123,481
8,411,624
4,257,596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長野県軽井沢町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20,177
19,809
156.03
19,030,451
17,662,374
1,123,481
8,411,624
4,257,596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長野県軽井沢町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20,177
19,809
156.03
19,030,451
17,662,374
1,123,481
8,411,624
4,257,596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latin typeface="+mn-ea"/>
              <a:ea typeface="+mn-ea"/>
              <a:cs typeface="+mn-cs"/>
            </a:rPr>
            <a:t>当町は類似団体を</a:t>
          </a:r>
          <a:r>
            <a:rPr lang="ja-JP" altLang="en-US" sz="1300" b="0" i="0" baseline="0">
              <a:solidFill>
                <a:schemeClr val="dk1"/>
              </a:solidFill>
              <a:latin typeface="+mn-ea"/>
              <a:ea typeface="+mn-ea"/>
              <a:cs typeface="+mn-cs"/>
            </a:rPr>
            <a:t>大きく</a:t>
          </a:r>
          <a:r>
            <a:rPr lang="ja-JP" altLang="ja-JP" sz="1300" b="0" i="0" baseline="0">
              <a:solidFill>
                <a:schemeClr val="dk1"/>
              </a:solidFill>
              <a:latin typeface="+mn-ea"/>
              <a:ea typeface="+mn-ea"/>
              <a:cs typeface="+mn-cs"/>
            </a:rPr>
            <a:t>上回っているが、これは普通交付税の算定により求められた数値で</a:t>
          </a:r>
          <a:r>
            <a:rPr lang="ja-JP" altLang="en-US" sz="1300" b="0" i="0" baseline="0">
              <a:solidFill>
                <a:schemeClr val="dk1"/>
              </a:solidFill>
              <a:latin typeface="+mn-ea"/>
              <a:ea typeface="+mn-ea"/>
              <a:cs typeface="+mn-cs"/>
            </a:rPr>
            <a:t>あり</a:t>
          </a:r>
          <a:r>
            <a:rPr lang="ja-JP" altLang="ja-JP" sz="1300" b="0" i="0" baseline="0">
              <a:solidFill>
                <a:schemeClr val="dk1"/>
              </a:solidFill>
              <a:latin typeface="+mn-ea"/>
              <a:ea typeface="+mn-ea"/>
              <a:cs typeface="+mn-cs"/>
            </a:rPr>
            <a:t>、基準財政収入額は１万５千戸を超える別荘の固定資産税等を含んで算定され、基準財政需要額は</a:t>
          </a:r>
          <a:r>
            <a:rPr lang="en-US" altLang="ja-JP" sz="1300" b="0" i="0" baseline="0">
              <a:solidFill>
                <a:schemeClr val="dk1"/>
              </a:solidFill>
              <a:latin typeface="+mn-ea"/>
              <a:ea typeface="+mn-ea"/>
              <a:cs typeface="+mn-cs"/>
            </a:rPr>
            <a:t>19,018</a:t>
          </a:r>
          <a:r>
            <a:rPr lang="ja-JP" altLang="ja-JP" sz="1300" b="0" i="0" baseline="0">
              <a:solidFill>
                <a:schemeClr val="dk1"/>
              </a:solidFill>
              <a:latin typeface="+mn-ea"/>
              <a:ea typeface="+mn-ea"/>
              <a:cs typeface="+mn-cs"/>
            </a:rPr>
            <a:t>人の国勢調査人口で算定された数値によるものである。しかし実際には、保健休養地として別荘・常住者及び多くの観光客等を対象とした各種事業を実施しており、</a:t>
          </a:r>
          <a:r>
            <a:rPr lang="ja-JP" altLang="en-US" sz="1300" b="0" i="0" baseline="0">
              <a:solidFill>
                <a:schemeClr val="dk1"/>
              </a:solidFill>
              <a:latin typeface="+mn-ea"/>
              <a:ea typeface="+mn-ea"/>
              <a:cs typeface="+mn-cs"/>
            </a:rPr>
            <a:t>財政力指数の数字</a:t>
          </a:r>
          <a:r>
            <a:rPr lang="ja-JP" altLang="ja-JP" sz="1300" b="0" i="0" baseline="0">
              <a:solidFill>
                <a:schemeClr val="dk1"/>
              </a:solidFill>
              <a:latin typeface="+mn-ea"/>
              <a:ea typeface="+mn-ea"/>
              <a:cs typeface="+mn-cs"/>
            </a:rPr>
            <a:t>とは逆に厳しい財政状況である。</a:t>
          </a:r>
          <a:endParaRPr lang="ja-JP" altLang="ja-JP" sz="1300">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45</xdr:row>
      <xdr:rowOff>141111</xdr:rowOff>
    </xdr:to>
    <xdr:cxnSp macro="">
      <xdr:nvCxnSpPr>
        <xdr:cNvPr id="63" name="直線コネクタ 62"/>
        <xdr:cNvCxnSpPr/>
      </xdr:nvCxnSpPr>
      <xdr:spPr>
        <a:xfrm flipV="1">
          <a:off x="4953000" y="6194072"/>
          <a:ext cx="0" cy="1662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6"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7" name="直線コネクタ 66"/>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36</xdr:row>
      <xdr:rowOff>21872</xdr:rowOff>
    </xdr:from>
    <xdr:to>
      <xdr:col>7</xdr:col>
      <xdr:colOff>152400</xdr:colOff>
      <xdr:row>36</xdr:row>
      <xdr:rowOff>21872</xdr:rowOff>
    </xdr:to>
    <xdr:cxnSp macro="">
      <xdr:nvCxnSpPr>
        <xdr:cNvPr id="68" name="直線コネクタ 67"/>
        <xdr:cNvCxnSpPr/>
      </xdr:nvCxnSpPr>
      <xdr:spPr>
        <a:xfrm>
          <a:off x="4114800" y="6194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161166</xdr:rowOff>
    </xdr:from>
    <xdr:ext cx="762000" cy="259045"/>
    <xdr:sp macro="" textlink="">
      <xdr:nvSpPr>
        <xdr:cNvPr id="69" name="財政力平均値テキスト"/>
        <xdr:cNvSpPr txBox="1"/>
      </xdr:nvSpPr>
      <xdr:spPr>
        <a:xfrm>
          <a:off x="5041900" y="7362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17639</xdr:rowOff>
    </xdr:from>
    <xdr:to>
      <xdr:col>7</xdr:col>
      <xdr:colOff>203200</xdr:colOff>
      <xdr:row>43</xdr:row>
      <xdr:rowOff>119239</xdr:rowOff>
    </xdr:to>
    <xdr:sp macro="" textlink="">
      <xdr:nvSpPr>
        <xdr:cNvPr id="70" name="フローチャート : 判断 69"/>
        <xdr:cNvSpPr/>
      </xdr:nvSpPr>
      <xdr:spPr>
        <a:xfrm>
          <a:off x="49022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36</xdr:row>
      <xdr:rowOff>21872</xdr:rowOff>
    </xdr:from>
    <xdr:to>
      <xdr:col>6</xdr:col>
      <xdr:colOff>0</xdr:colOff>
      <xdr:row>36</xdr:row>
      <xdr:rowOff>21872</xdr:rowOff>
    </xdr:to>
    <xdr:cxnSp macro="">
      <xdr:nvCxnSpPr>
        <xdr:cNvPr id="71" name="直線コネクタ 70"/>
        <xdr:cNvCxnSpPr/>
      </xdr:nvCxnSpPr>
      <xdr:spPr>
        <a:xfrm>
          <a:off x="3225800" y="6194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124883</xdr:rowOff>
    </xdr:from>
    <xdr:to>
      <xdr:col>6</xdr:col>
      <xdr:colOff>50800</xdr:colOff>
      <xdr:row>44</xdr:row>
      <xdr:rowOff>55033</xdr:rowOff>
    </xdr:to>
    <xdr:sp macro="" textlink="">
      <xdr:nvSpPr>
        <xdr:cNvPr id="72" name="フローチャート : 判断 71"/>
        <xdr:cNvSpPr/>
      </xdr:nvSpPr>
      <xdr:spPr>
        <a:xfrm>
          <a:off x="4064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73" name="テキスト ボックス 72"/>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35</xdr:row>
      <xdr:rowOff>139700</xdr:rowOff>
    </xdr:from>
    <xdr:to>
      <xdr:col>4</xdr:col>
      <xdr:colOff>482600</xdr:colOff>
      <xdr:row>36</xdr:row>
      <xdr:rowOff>21872</xdr:rowOff>
    </xdr:to>
    <xdr:cxnSp macro="">
      <xdr:nvCxnSpPr>
        <xdr:cNvPr id="74" name="直線コネクタ 73"/>
        <xdr:cNvCxnSpPr/>
      </xdr:nvCxnSpPr>
      <xdr:spPr>
        <a:xfrm>
          <a:off x="2336800" y="614045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124883</xdr:rowOff>
    </xdr:from>
    <xdr:to>
      <xdr:col>4</xdr:col>
      <xdr:colOff>533400</xdr:colOff>
      <xdr:row>44</xdr:row>
      <xdr:rowOff>55033</xdr:rowOff>
    </xdr:to>
    <xdr:sp macro="" textlink="">
      <xdr:nvSpPr>
        <xdr:cNvPr id="75" name="フローチャート : 判断 74"/>
        <xdr:cNvSpPr/>
      </xdr:nvSpPr>
      <xdr:spPr>
        <a:xfrm>
          <a:off x="3175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76" name="テキスト ボックス 75"/>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35</xdr:row>
      <xdr:rowOff>72672</xdr:rowOff>
    </xdr:from>
    <xdr:to>
      <xdr:col>3</xdr:col>
      <xdr:colOff>279400</xdr:colOff>
      <xdr:row>35</xdr:row>
      <xdr:rowOff>139700</xdr:rowOff>
    </xdr:to>
    <xdr:cxnSp macro="">
      <xdr:nvCxnSpPr>
        <xdr:cNvPr id="77" name="直線コネクタ 76"/>
        <xdr:cNvCxnSpPr/>
      </xdr:nvCxnSpPr>
      <xdr:spPr>
        <a:xfrm>
          <a:off x="1447800" y="6073422"/>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124883</xdr:rowOff>
    </xdr:from>
    <xdr:to>
      <xdr:col>3</xdr:col>
      <xdr:colOff>330200</xdr:colOff>
      <xdr:row>44</xdr:row>
      <xdr:rowOff>55033</xdr:rowOff>
    </xdr:to>
    <xdr:sp macro="" textlink="">
      <xdr:nvSpPr>
        <xdr:cNvPr id="78" name="フローチャート : 判断 77"/>
        <xdr:cNvSpPr/>
      </xdr:nvSpPr>
      <xdr:spPr>
        <a:xfrm>
          <a:off x="2286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39810</xdr:rowOff>
    </xdr:from>
    <xdr:ext cx="762000" cy="259045"/>
    <xdr:sp macro="" textlink="">
      <xdr:nvSpPr>
        <xdr:cNvPr id="79" name="テキスト ボックス 78"/>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80" name="フローチャート : 判断 79"/>
        <xdr:cNvSpPr/>
      </xdr:nvSpPr>
      <xdr:spPr>
        <a:xfrm>
          <a:off x="1397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171044</xdr:rowOff>
    </xdr:from>
    <xdr:ext cx="762000" cy="259045"/>
    <xdr:sp macro="" textlink="">
      <xdr:nvSpPr>
        <xdr:cNvPr id="81" name="テキスト ボックス 80"/>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35</xdr:row>
      <xdr:rowOff>142522</xdr:rowOff>
    </xdr:from>
    <xdr:to>
      <xdr:col>7</xdr:col>
      <xdr:colOff>203200</xdr:colOff>
      <xdr:row>36</xdr:row>
      <xdr:rowOff>72672</xdr:rowOff>
    </xdr:to>
    <xdr:sp macro="" textlink="">
      <xdr:nvSpPr>
        <xdr:cNvPr id="87" name="円/楕円 86"/>
        <xdr:cNvSpPr/>
      </xdr:nvSpPr>
      <xdr:spPr>
        <a:xfrm>
          <a:off x="4902200" y="61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35</xdr:row>
      <xdr:rowOff>63799</xdr:rowOff>
    </xdr:from>
    <xdr:ext cx="762000" cy="259045"/>
    <xdr:sp macro="" textlink="">
      <xdr:nvSpPr>
        <xdr:cNvPr id="88" name="財政力該当値テキスト"/>
        <xdr:cNvSpPr txBox="1"/>
      </xdr:nvSpPr>
      <xdr:spPr>
        <a:xfrm>
          <a:off x="5041900" y="606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5</xdr:col>
      <xdr:colOff>635000</xdr:colOff>
      <xdr:row>35</xdr:row>
      <xdr:rowOff>142522</xdr:rowOff>
    </xdr:from>
    <xdr:to>
      <xdr:col>6</xdr:col>
      <xdr:colOff>50800</xdr:colOff>
      <xdr:row>36</xdr:row>
      <xdr:rowOff>72672</xdr:rowOff>
    </xdr:to>
    <xdr:sp macro="" textlink="">
      <xdr:nvSpPr>
        <xdr:cNvPr id="89" name="円/楕円 88"/>
        <xdr:cNvSpPr/>
      </xdr:nvSpPr>
      <xdr:spPr>
        <a:xfrm>
          <a:off x="4064000" y="61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34</xdr:row>
      <xdr:rowOff>82849</xdr:rowOff>
    </xdr:from>
    <xdr:ext cx="736600" cy="259045"/>
    <xdr:sp macro="" textlink="">
      <xdr:nvSpPr>
        <xdr:cNvPr id="90" name="テキスト ボックス 89"/>
        <xdr:cNvSpPr txBox="1"/>
      </xdr:nvSpPr>
      <xdr:spPr>
        <a:xfrm>
          <a:off x="3733800" y="5912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4</xdr:col>
      <xdr:colOff>431800</xdr:colOff>
      <xdr:row>35</xdr:row>
      <xdr:rowOff>142522</xdr:rowOff>
    </xdr:from>
    <xdr:to>
      <xdr:col>4</xdr:col>
      <xdr:colOff>533400</xdr:colOff>
      <xdr:row>36</xdr:row>
      <xdr:rowOff>72672</xdr:rowOff>
    </xdr:to>
    <xdr:sp macro="" textlink="">
      <xdr:nvSpPr>
        <xdr:cNvPr id="91" name="円/楕円 90"/>
        <xdr:cNvSpPr/>
      </xdr:nvSpPr>
      <xdr:spPr>
        <a:xfrm>
          <a:off x="3175000" y="61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34</xdr:row>
      <xdr:rowOff>82849</xdr:rowOff>
    </xdr:from>
    <xdr:ext cx="762000" cy="259045"/>
    <xdr:sp macro="" textlink="">
      <xdr:nvSpPr>
        <xdr:cNvPr id="92" name="テキスト ボックス 91"/>
        <xdr:cNvSpPr txBox="1"/>
      </xdr:nvSpPr>
      <xdr:spPr>
        <a:xfrm>
          <a:off x="2844800" y="591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3</xdr:col>
      <xdr:colOff>228600</xdr:colOff>
      <xdr:row>35</xdr:row>
      <xdr:rowOff>88900</xdr:rowOff>
    </xdr:from>
    <xdr:to>
      <xdr:col>3</xdr:col>
      <xdr:colOff>330200</xdr:colOff>
      <xdr:row>36</xdr:row>
      <xdr:rowOff>19050</xdr:rowOff>
    </xdr:to>
    <xdr:sp macro="" textlink="">
      <xdr:nvSpPr>
        <xdr:cNvPr id="93" name="円/楕円 92"/>
        <xdr:cNvSpPr/>
      </xdr:nvSpPr>
      <xdr:spPr>
        <a:xfrm>
          <a:off x="22860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34</xdr:row>
      <xdr:rowOff>29227</xdr:rowOff>
    </xdr:from>
    <xdr:ext cx="762000" cy="259045"/>
    <xdr:sp macro="" textlink="">
      <xdr:nvSpPr>
        <xdr:cNvPr id="94" name="テキスト ボックス 93"/>
        <xdr:cNvSpPr txBox="1"/>
      </xdr:nvSpPr>
      <xdr:spPr>
        <a:xfrm>
          <a:off x="1955800" y="585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xdr:col>
      <xdr:colOff>25400</xdr:colOff>
      <xdr:row>35</xdr:row>
      <xdr:rowOff>21872</xdr:rowOff>
    </xdr:from>
    <xdr:to>
      <xdr:col>2</xdr:col>
      <xdr:colOff>127000</xdr:colOff>
      <xdr:row>35</xdr:row>
      <xdr:rowOff>123472</xdr:rowOff>
    </xdr:to>
    <xdr:sp macro="" textlink="">
      <xdr:nvSpPr>
        <xdr:cNvPr id="95" name="円/楕円 94"/>
        <xdr:cNvSpPr/>
      </xdr:nvSpPr>
      <xdr:spPr>
        <a:xfrm>
          <a:off x="1397000" y="60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33</xdr:row>
      <xdr:rowOff>133649</xdr:rowOff>
    </xdr:from>
    <xdr:ext cx="762000" cy="259045"/>
    <xdr:sp macro="" textlink="">
      <xdr:nvSpPr>
        <xdr:cNvPr id="96" name="テキスト ボックス 95"/>
        <xdr:cNvSpPr txBox="1"/>
      </xdr:nvSpPr>
      <xdr:spPr>
        <a:xfrm>
          <a:off x="1066800" y="579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ついては定数管理等による抑制、人件費から委託等へのシフトにより減少傾向にあるが、その結果に加えて、事務の電子化に伴うＯＡ機器の更新、新しい公共施設の指定管理料の追加により物件費は増加している。</a:t>
          </a:r>
          <a:endParaRPr kumimoji="1" lang="en-US" altLang="ja-JP" sz="1300">
            <a:latin typeface="ＭＳ Ｐゴシック"/>
          </a:endParaRPr>
        </a:p>
        <a:p>
          <a:r>
            <a:rPr kumimoji="1" lang="ja-JP" altLang="en-US" sz="1300">
              <a:latin typeface="ＭＳ Ｐゴシック"/>
            </a:rPr>
            <a:t>また公債費については、数年続いた大型事業に係る起債償還が始まっているため、しばらく高い数値で推移する見込みである。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48768</xdr:rowOff>
    </xdr:to>
    <xdr:cxnSp macro="">
      <xdr:nvCxnSpPr>
        <xdr:cNvPr id="124" name="直線コネクタ 123"/>
        <xdr:cNvCxnSpPr/>
      </xdr:nvCxnSpPr>
      <xdr:spPr>
        <a:xfrm flipV="1">
          <a:off x="4953000" y="10075926"/>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5"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113.6</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6" name="直線コネクタ 125"/>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7"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28" name="直線コネクタ 127"/>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129413</xdr:rowOff>
    </xdr:from>
    <xdr:to>
      <xdr:col>7</xdr:col>
      <xdr:colOff>152400</xdr:colOff>
      <xdr:row>58</xdr:row>
      <xdr:rowOff>131826</xdr:rowOff>
    </xdr:to>
    <xdr:cxnSp macro="">
      <xdr:nvCxnSpPr>
        <xdr:cNvPr id="129" name="直線コネクタ 128"/>
        <xdr:cNvCxnSpPr/>
      </xdr:nvCxnSpPr>
      <xdr:spPr>
        <a:xfrm>
          <a:off x="4114800" y="10073513"/>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9161</xdr:rowOff>
    </xdr:from>
    <xdr:ext cx="762000" cy="259045"/>
    <xdr:sp macro="" textlink="">
      <xdr:nvSpPr>
        <xdr:cNvPr id="130" name="財政構造の弾力性平均値テキスト"/>
        <xdr:cNvSpPr txBox="1"/>
      </xdr:nvSpPr>
      <xdr:spPr>
        <a:xfrm>
          <a:off x="5041900" y="1063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37084</xdr:rowOff>
    </xdr:from>
    <xdr:to>
      <xdr:col>7</xdr:col>
      <xdr:colOff>203200</xdr:colOff>
      <xdr:row>62</xdr:row>
      <xdr:rowOff>138684</xdr:rowOff>
    </xdr:to>
    <xdr:sp macro="" textlink="">
      <xdr:nvSpPr>
        <xdr:cNvPr id="131" name="フローチャート : 判断 130"/>
        <xdr:cNvSpPr/>
      </xdr:nvSpPr>
      <xdr:spPr>
        <a:xfrm>
          <a:off x="49022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129413</xdr:rowOff>
    </xdr:from>
    <xdr:to>
      <xdr:col>6</xdr:col>
      <xdr:colOff>0</xdr:colOff>
      <xdr:row>59</xdr:row>
      <xdr:rowOff>11049</xdr:rowOff>
    </xdr:to>
    <xdr:cxnSp macro="">
      <xdr:nvCxnSpPr>
        <xdr:cNvPr id="132" name="直線コネクタ 131"/>
        <xdr:cNvCxnSpPr/>
      </xdr:nvCxnSpPr>
      <xdr:spPr>
        <a:xfrm flipV="1">
          <a:off x="3225800" y="10073513"/>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85344</xdr:rowOff>
    </xdr:from>
    <xdr:to>
      <xdr:col>6</xdr:col>
      <xdr:colOff>50800</xdr:colOff>
      <xdr:row>63</xdr:row>
      <xdr:rowOff>15494</xdr:rowOff>
    </xdr:to>
    <xdr:sp macro="" textlink="">
      <xdr:nvSpPr>
        <xdr:cNvPr id="133" name="フローチャート : 判断 132"/>
        <xdr:cNvSpPr/>
      </xdr:nvSpPr>
      <xdr:spPr>
        <a:xfrm>
          <a:off x="40640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271</xdr:rowOff>
    </xdr:from>
    <xdr:ext cx="736600" cy="259045"/>
    <xdr:sp macro="" textlink="">
      <xdr:nvSpPr>
        <xdr:cNvPr id="134" name="テキスト ボックス 133"/>
        <xdr:cNvSpPr txBox="1"/>
      </xdr:nvSpPr>
      <xdr:spPr>
        <a:xfrm>
          <a:off x="3733800" y="1080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136652</xdr:rowOff>
    </xdr:from>
    <xdr:to>
      <xdr:col>4</xdr:col>
      <xdr:colOff>482600</xdr:colOff>
      <xdr:row>59</xdr:row>
      <xdr:rowOff>11049</xdr:rowOff>
    </xdr:to>
    <xdr:cxnSp macro="">
      <xdr:nvCxnSpPr>
        <xdr:cNvPr id="135" name="直線コネクタ 134"/>
        <xdr:cNvCxnSpPr/>
      </xdr:nvCxnSpPr>
      <xdr:spPr>
        <a:xfrm>
          <a:off x="2336800" y="10080752"/>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61214</xdr:rowOff>
    </xdr:from>
    <xdr:to>
      <xdr:col>4</xdr:col>
      <xdr:colOff>533400</xdr:colOff>
      <xdr:row>62</xdr:row>
      <xdr:rowOff>162814</xdr:rowOff>
    </xdr:to>
    <xdr:sp macro="" textlink="">
      <xdr:nvSpPr>
        <xdr:cNvPr id="136" name="フローチャート : 判断 135"/>
        <xdr:cNvSpPr/>
      </xdr:nvSpPr>
      <xdr:spPr>
        <a:xfrm>
          <a:off x="3175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147591</xdr:rowOff>
    </xdr:from>
    <xdr:ext cx="762000" cy="259045"/>
    <xdr:sp macro="" textlink="">
      <xdr:nvSpPr>
        <xdr:cNvPr id="137" name="テキスト ボックス 136"/>
        <xdr:cNvSpPr txBox="1"/>
      </xdr:nvSpPr>
      <xdr:spPr>
        <a:xfrm>
          <a:off x="2844800" y="1077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95631</xdr:rowOff>
    </xdr:from>
    <xdr:to>
      <xdr:col>3</xdr:col>
      <xdr:colOff>279400</xdr:colOff>
      <xdr:row>58</xdr:row>
      <xdr:rowOff>136652</xdr:rowOff>
    </xdr:to>
    <xdr:cxnSp macro="">
      <xdr:nvCxnSpPr>
        <xdr:cNvPr id="138" name="直線コネクタ 137"/>
        <xdr:cNvCxnSpPr/>
      </xdr:nvCxnSpPr>
      <xdr:spPr>
        <a:xfrm>
          <a:off x="1447800" y="10039731"/>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78105</xdr:rowOff>
    </xdr:from>
    <xdr:to>
      <xdr:col>3</xdr:col>
      <xdr:colOff>330200</xdr:colOff>
      <xdr:row>63</xdr:row>
      <xdr:rowOff>8255</xdr:rowOff>
    </xdr:to>
    <xdr:sp macro="" textlink="">
      <xdr:nvSpPr>
        <xdr:cNvPr id="139" name="フローチャート : 判断 138"/>
        <xdr:cNvSpPr/>
      </xdr:nvSpPr>
      <xdr:spPr>
        <a:xfrm>
          <a:off x="2286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164482</xdr:rowOff>
    </xdr:from>
    <xdr:ext cx="762000" cy="259045"/>
    <xdr:sp macro="" textlink="">
      <xdr:nvSpPr>
        <xdr:cNvPr id="140" name="テキスト ボックス 139"/>
        <xdr:cNvSpPr txBox="1"/>
      </xdr:nvSpPr>
      <xdr:spPr>
        <a:xfrm>
          <a:off x="1955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56388</xdr:rowOff>
    </xdr:from>
    <xdr:to>
      <xdr:col>2</xdr:col>
      <xdr:colOff>127000</xdr:colOff>
      <xdr:row>62</xdr:row>
      <xdr:rowOff>157988</xdr:rowOff>
    </xdr:to>
    <xdr:sp macro="" textlink="">
      <xdr:nvSpPr>
        <xdr:cNvPr id="141" name="フローチャート : 判断 140"/>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142765</xdr:rowOff>
    </xdr:from>
    <xdr:ext cx="762000" cy="259045"/>
    <xdr:sp macro="" textlink="">
      <xdr:nvSpPr>
        <xdr:cNvPr id="142" name="テキスト ボックス 141"/>
        <xdr:cNvSpPr txBox="1"/>
      </xdr:nvSpPr>
      <xdr:spPr>
        <a:xfrm>
          <a:off x="1066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58</xdr:row>
      <xdr:rowOff>81026</xdr:rowOff>
    </xdr:from>
    <xdr:to>
      <xdr:col>7</xdr:col>
      <xdr:colOff>203200</xdr:colOff>
      <xdr:row>59</xdr:row>
      <xdr:rowOff>11176</xdr:rowOff>
    </xdr:to>
    <xdr:sp macro="" textlink="">
      <xdr:nvSpPr>
        <xdr:cNvPr id="148" name="円/楕円 147"/>
        <xdr:cNvSpPr/>
      </xdr:nvSpPr>
      <xdr:spPr>
        <a:xfrm>
          <a:off x="4902200" y="1002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2303</xdr:rowOff>
    </xdr:from>
    <xdr:ext cx="762000" cy="259045"/>
    <xdr:sp macro="" textlink="">
      <xdr:nvSpPr>
        <xdr:cNvPr id="149" name="財政構造の弾力性該当値テキスト"/>
        <xdr:cNvSpPr txBox="1"/>
      </xdr:nvSpPr>
      <xdr:spPr>
        <a:xfrm>
          <a:off x="5041900" y="9946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78613</xdr:rowOff>
    </xdr:from>
    <xdr:to>
      <xdr:col>6</xdr:col>
      <xdr:colOff>50800</xdr:colOff>
      <xdr:row>59</xdr:row>
      <xdr:rowOff>8763</xdr:rowOff>
    </xdr:to>
    <xdr:sp macro="" textlink="">
      <xdr:nvSpPr>
        <xdr:cNvPr id="150" name="円/楕円 149"/>
        <xdr:cNvSpPr/>
      </xdr:nvSpPr>
      <xdr:spPr>
        <a:xfrm>
          <a:off x="4064000" y="1002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18940</xdr:rowOff>
    </xdr:from>
    <xdr:ext cx="736600" cy="259045"/>
    <xdr:sp macro="" textlink="">
      <xdr:nvSpPr>
        <xdr:cNvPr id="151" name="テキスト ボックス 150"/>
        <xdr:cNvSpPr txBox="1"/>
      </xdr:nvSpPr>
      <xdr:spPr>
        <a:xfrm>
          <a:off x="3733800" y="9791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131699</xdr:rowOff>
    </xdr:from>
    <xdr:to>
      <xdr:col>4</xdr:col>
      <xdr:colOff>533400</xdr:colOff>
      <xdr:row>59</xdr:row>
      <xdr:rowOff>61849</xdr:rowOff>
    </xdr:to>
    <xdr:sp macro="" textlink="">
      <xdr:nvSpPr>
        <xdr:cNvPr id="152" name="円/楕円 151"/>
        <xdr:cNvSpPr/>
      </xdr:nvSpPr>
      <xdr:spPr>
        <a:xfrm>
          <a:off x="3175000" y="1007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72026</xdr:rowOff>
    </xdr:from>
    <xdr:ext cx="762000" cy="259045"/>
    <xdr:sp macro="" textlink="">
      <xdr:nvSpPr>
        <xdr:cNvPr id="153" name="テキスト ボックス 152"/>
        <xdr:cNvSpPr txBox="1"/>
      </xdr:nvSpPr>
      <xdr:spPr>
        <a:xfrm>
          <a:off x="2844800" y="9844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85852</xdr:rowOff>
    </xdr:from>
    <xdr:to>
      <xdr:col>3</xdr:col>
      <xdr:colOff>330200</xdr:colOff>
      <xdr:row>59</xdr:row>
      <xdr:rowOff>16002</xdr:rowOff>
    </xdr:to>
    <xdr:sp macro="" textlink="">
      <xdr:nvSpPr>
        <xdr:cNvPr id="154" name="円/楕円 153"/>
        <xdr:cNvSpPr/>
      </xdr:nvSpPr>
      <xdr:spPr>
        <a:xfrm>
          <a:off x="2286000" y="1002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26179</xdr:rowOff>
    </xdr:from>
    <xdr:ext cx="762000" cy="259045"/>
    <xdr:sp macro="" textlink="">
      <xdr:nvSpPr>
        <xdr:cNvPr id="155" name="テキスト ボックス 154"/>
        <xdr:cNvSpPr txBox="1"/>
      </xdr:nvSpPr>
      <xdr:spPr>
        <a:xfrm>
          <a:off x="1955800" y="979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44831</xdr:rowOff>
    </xdr:from>
    <xdr:to>
      <xdr:col>2</xdr:col>
      <xdr:colOff>127000</xdr:colOff>
      <xdr:row>58</xdr:row>
      <xdr:rowOff>146431</xdr:rowOff>
    </xdr:to>
    <xdr:sp macro="" textlink="">
      <xdr:nvSpPr>
        <xdr:cNvPr id="156" name="円/楕円 155"/>
        <xdr:cNvSpPr/>
      </xdr:nvSpPr>
      <xdr:spPr>
        <a:xfrm>
          <a:off x="1397000" y="998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56</xdr:row>
      <xdr:rowOff>156608</xdr:rowOff>
    </xdr:from>
    <xdr:ext cx="762000" cy="259045"/>
    <xdr:sp macro="" textlink="">
      <xdr:nvSpPr>
        <xdr:cNvPr id="157" name="テキスト ボックス 156"/>
        <xdr:cNvSpPr txBox="1"/>
      </xdr:nvSpPr>
      <xdr:spPr>
        <a:xfrm>
          <a:off x="1066800" y="9757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[224,025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134,674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類似団体を上回っているのは、保健休養地として年間</a:t>
          </a:r>
          <a:r>
            <a:rPr kumimoji="1" lang="en-US" altLang="ja-JP" sz="1300">
              <a:latin typeface="ＭＳ Ｐゴシック"/>
            </a:rPr>
            <a:t>830</a:t>
          </a:r>
          <a:r>
            <a:rPr kumimoji="1" lang="ja-JP" altLang="en-US" sz="1300">
              <a:latin typeface="ＭＳ Ｐゴシック"/>
            </a:rPr>
            <a:t>万人の観光客や別荘滞在者に対する行政需要に起因する部分が多い。人件費は定員適正化計画に基づいた管理により、抑制を図る。物件費については、新しい施設の指定管理料をはじめとする施設の維持管理費や、事務に要するＯＡ機器の維持管理費の増加が見込まれるが、指定管理制度の効果をより発現させるための検証実施や事務の効率化の徹底など、経費節減に努めていく。</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141646</xdr:rowOff>
    </xdr:from>
    <xdr:to>
      <xdr:col>7</xdr:col>
      <xdr:colOff>152400</xdr:colOff>
      <xdr:row>89</xdr:row>
      <xdr:rowOff>85206</xdr:rowOff>
    </xdr:to>
    <xdr:cxnSp macro="">
      <xdr:nvCxnSpPr>
        <xdr:cNvPr id="185" name="直線コネクタ 184"/>
        <xdr:cNvCxnSpPr/>
      </xdr:nvCxnSpPr>
      <xdr:spPr>
        <a:xfrm flipV="1">
          <a:off x="4953000" y="13857646"/>
          <a:ext cx="0" cy="14866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57283</xdr:rowOff>
    </xdr:from>
    <xdr:ext cx="762000" cy="259045"/>
    <xdr:sp macro="" textlink="">
      <xdr:nvSpPr>
        <xdr:cNvPr id="186" name="人件費・物件費等の状況最小値テキスト"/>
        <xdr:cNvSpPr txBox="1"/>
      </xdr:nvSpPr>
      <xdr:spPr>
        <a:xfrm>
          <a:off x="5041900" y="1531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251,591</a:t>
          </a:r>
          <a:endParaRPr kumimoji="1" lang="ja-JP" altLang="en-US" sz="1000" b="1">
            <a:latin typeface="ＭＳ Ｐゴシック"/>
          </a:endParaRPr>
        </a:p>
      </xdr:txBody>
    </xdr:sp>
    <xdr:clientData/>
  </xdr:oneCellAnchor>
  <xdr:twoCellAnchor>
    <xdr:from>
      <xdr:col>7</xdr:col>
      <xdr:colOff>63500</xdr:colOff>
      <xdr:row>89</xdr:row>
      <xdr:rowOff>85206</xdr:rowOff>
    </xdr:from>
    <xdr:to>
      <xdr:col>7</xdr:col>
      <xdr:colOff>241300</xdr:colOff>
      <xdr:row>89</xdr:row>
      <xdr:rowOff>85206</xdr:rowOff>
    </xdr:to>
    <xdr:cxnSp macro="">
      <xdr:nvCxnSpPr>
        <xdr:cNvPr id="187" name="直線コネクタ 186"/>
        <xdr:cNvCxnSpPr/>
      </xdr:nvCxnSpPr>
      <xdr:spPr>
        <a:xfrm>
          <a:off x="4864100" y="15344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56573</xdr:rowOff>
    </xdr:from>
    <xdr:ext cx="762000" cy="259045"/>
    <xdr:sp macro="" textlink="">
      <xdr:nvSpPr>
        <xdr:cNvPr id="188" name="人件費・物件費等の状況最大値テキスト"/>
        <xdr:cNvSpPr txBox="1"/>
      </xdr:nvSpPr>
      <xdr:spPr>
        <a:xfrm>
          <a:off x="5041900" y="1360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97,570</a:t>
          </a:r>
          <a:endParaRPr kumimoji="1" lang="ja-JP" altLang="en-US" sz="1000" b="1">
            <a:latin typeface="ＭＳ Ｐゴシック"/>
          </a:endParaRPr>
        </a:p>
      </xdr:txBody>
    </xdr:sp>
    <xdr:clientData/>
  </xdr:oneCellAnchor>
  <xdr:twoCellAnchor>
    <xdr:from>
      <xdr:col>7</xdr:col>
      <xdr:colOff>63500</xdr:colOff>
      <xdr:row>80</xdr:row>
      <xdr:rowOff>141646</xdr:rowOff>
    </xdr:from>
    <xdr:to>
      <xdr:col>7</xdr:col>
      <xdr:colOff>241300</xdr:colOff>
      <xdr:row>80</xdr:row>
      <xdr:rowOff>141646</xdr:rowOff>
    </xdr:to>
    <xdr:cxnSp macro="">
      <xdr:nvCxnSpPr>
        <xdr:cNvPr id="189" name="直線コネクタ 188"/>
        <xdr:cNvCxnSpPr/>
      </xdr:nvCxnSpPr>
      <xdr:spPr>
        <a:xfrm>
          <a:off x="4864100" y="13857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87</xdr:row>
      <xdr:rowOff>82826</xdr:rowOff>
    </xdr:from>
    <xdr:to>
      <xdr:col>7</xdr:col>
      <xdr:colOff>152400</xdr:colOff>
      <xdr:row>87</xdr:row>
      <xdr:rowOff>162040</xdr:rowOff>
    </xdr:to>
    <xdr:cxnSp macro="">
      <xdr:nvCxnSpPr>
        <xdr:cNvPr id="190" name="直線コネクタ 189"/>
        <xdr:cNvCxnSpPr/>
      </xdr:nvCxnSpPr>
      <xdr:spPr>
        <a:xfrm>
          <a:off x="4114800" y="14998976"/>
          <a:ext cx="838200" cy="7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91355</xdr:rowOff>
    </xdr:from>
    <xdr:ext cx="762000" cy="259045"/>
    <xdr:sp macro="" textlink="">
      <xdr:nvSpPr>
        <xdr:cNvPr id="191" name="人件費・物件費等の状況平均値テキスト"/>
        <xdr:cNvSpPr txBox="1"/>
      </xdr:nvSpPr>
      <xdr:spPr>
        <a:xfrm>
          <a:off x="5041900" y="14150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149,200</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74828</xdr:rowOff>
    </xdr:from>
    <xdr:to>
      <xdr:col>7</xdr:col>
      <xdr:colOff>203200</xdr:colOff>
      <xdr:row>84</xdr:row>
      <xdr:rowOff>4978</xdr:rowOff>
    </xdr:to>
    <xdr:sp macro="" textlink="">
      <xdr:nvSpPr>
        <xdr:cNvPr id="192" name="フローチャート : 判断 191"/>
        <xdr:cNvSpPr/>
      </xdr:nvSpPr>
      <xdr:spPr>
        <a:xfrm>
          <a:off x="4902200" y="1430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87</xdr:row>
      <xdr:rowOff>47470</xdr:rowOff>
    </xdr:from>
    <xdr:to>
      <xdr:col>6</xdr:col>
      <xdr:colOff>0</xdr:colOff>
      <xdr:row>87</xdr:row>
      <xdr:rowOff>82826</xdr:rowOff>
    </xdr:to>
    <xdr:cxnSp macro="">
      <xdr:nvCxnSpPr>
        <xdr:cNvPr id="193" name="直線コネクタ 192"/>
        <xdr:cNvCxnSpPr/>
      </xdr:nvCxnSpPr>
      <xdr:spPr>
        <a:xfrm>
          <a:off x="3225800" y="14963620"/>
          <a:ext cx="889000" cy="3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52504</xdr:rowOff>
    </xdr:from>
    <xdr:to>
      <xdr:col>6</xdr:col>
      <xdr:colOff>50800</xdr:colOff>
      <xdr:row>83</xdr:row>
      <xdr:rowOff>154104</xdr:rowOff>
    </xdr:to>
    <xdr:sp macro="" textlink="">
      <xdr:nvSpPr>
        <xdr:cNvPr id="194" name="フローチャート : 判断 193"/>
        <xdr:cNvSpPr/>
      </xdr:nvSpPr>
      <xdr:spPr>
        <a:xfrm>
          <a:off x="4064000" y="1428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164281</xdr:rowOff>
    </xdr:from>
    <xdr:ext cx="736600" cy="259045"/>
    <xdr:sp macro="" textlink="">
      <xdr:nvSpPr>
        <xdr:cNvPr id="195" name="テキスト ボックス 194"/>
        <xdr:cNvSpPr txBox="1"/>
      </xdr:nvSpPr>
      <xdr:spPr>
        <a:xfrm>
          <a:off x="3733800" y="14051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3</xdr:col>
      <xdr:colOff>279400</xdr:colOff>
      <xdr:row>87</xdr:row>
      <xdr:rowOff>47470</xdr:rowOff>
    </xdr:from>
    <xdr:to>
      <xdr:col>4</xdr:col>
      <xdr:colOff>482600</xdr:colOff>
      <xdr:row>87</xdr:row>
      <xdr:rowOff>69611</xdr:rowOff>
    </xdr:to>
    <xdr:cxnSp macro="">
      <xdr:nvCxnSpPr>
        <xdr:cNvPr id="196" name="直線コネクタ 195"/>
        <xdr:cNvCxnSpPr/>
      </xdr:nvCxnSpPr>
      <xdr:spPr>
        <a:xfrm flipV="1">
          <a:off x="2336800" y="14963620"/>
          <a:ext cx="889000" cy="2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118273</xdr:rowOff>
    </xdr:from>
    <xdr:to>
      <xdr:col>4</xdr:col>
      <xdr:colOff>533400</xdr:colOff>
      <xdr:row>83</xdr:row>
      <xdr:rowOff>48423</xdr:rowOff>
    </xdr:to>
    <xdr:sp macro="" textlink="">
      <xdr:nvSpPr>
        <xdr:cNvPr id="197" name="フローチャート : 判断 196"/>
        <xdr:cNvSpPr/>
      </xdr:nvSpPr>
      <xdr:spPr>
        <a:xfrm>
          <a:off x="3175000" y="1417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58600</xdr:rowOff>
    </xdr:from>
    <xdr:ext cx="762000" cy="259045"/>
    <xdr:sp macro="" textlink="">
      <xdr:nvSpPr>
        <xdr:cNvPr id="198" name="テキスト ボックス 197"/>
        <xdr:cNvSpPr txBox="1"/>
      </xdr:nvSpPr>
      <xdr:spPr>
        <a:xfrm>
          <a:off x="2844800" y="13946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113443</xdr:rowOff>
    </xdr:from>
    <xdr:to>
      <xdr:col>3</xdr:col>
      <xdr:colOff>279400</xdr:colOff>
      <xdr:row>87</xdr:row>
      <xdr:rowOff>69611</xdr:rowOff>
    </xdr:to>
    <xdr:cxnSp macro="">
      <xdr:nvCxnSpPr>
        <xdr:cNvPr id="199" name="直線コネクタ 198"/>
        <xdr:cNvCxnSpPr/>
      </xdr:nvCxnSpPr>
      <xdr:spPr>
        <a:xfrm>
          <a:off x="1447800" y="14858143"/>
          <a:ext cx="889000" cy="12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146853</xdr:rowOff>
    </xdr:from>
    <xdr:to>
      <xdr:col>3</xdr:col>
      <xdr:colOff>330200</xdr:colOff>
      <xdr:row>83</xdr:row>
      <xdr:rowOff>77003</xdr:rowOff>
    </xdr:to>
    <xdr:sp macro="" textlink="">
      <xdr:nvSpPr>
        <xdr:cNvPr id="200" name="フローチャート : 判断 199"/>
        <xdr:cNvSpPr/>
      </xdr:nvSpPr>
      <xdr:spPr>
        <a:xfrm>
          <a:off x="2286000" y="1420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87180</xdr:rowOff>
    </xdr:from>
    <xdr:ext cx="762000" cy="259045"/>
    <xdr:sp macro="" textlink="">
      <xdr:nvSpPr>
        <xdr:cNvPr id="201" name="テキスト ボックス 200"/>
        <xdr:cNvSpPr txBox="1"/>
      </xdr:nvSpPr>
      <xdr:spPr>
        <a:xfrm>
          <a:off x="1955800" y="13974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50535</xdr:rowOff>
    </xdr:from>
    <xdr:to>
      <xdr:col>2</xdr:col>
      <xdr:colOff>127000</xdr:colOff>
      <xdr:row>83</xdr:row>
      <xdr:rowOff>152135</xdr:rowOff>
    </xdr:to>
    <xdr:sp macro="" textlink="">
      <xdr:nvSpPr>
        <xdr:cNvPr id="202" name="フローチャート : 判断 201"/>
        <xdr:cNvSpPr/>
      </xdr:nvSpPr>
      <xdr:spPr>
        <a:xfrm>
          <a:off x="1397000" y="142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162312</xdr:rowOff>
    </xdr:from>
    <xdr:ext cx="762000" cy="259045"/>
    <xdr:sp macro="" textlink="">
      <xdr:nvSpPr>
        <xdr:cNvPr id="203" name="テキスト ボックス 202"/>
        <xdr:cNvSpPr txBox="1"/>
      </xdr:nvSpPr>
      <xdr:spPr>
        <a:xfrm>
          <a:off x="1066800" y="1404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87</xdr:row>
      <xdr:rowOff>111240</xdr:rowOff>
    </xdr:from>
    <xdr:to>
      <xdr:col>7</xdr:col>
      <xdr:colOff>203200</xdr:colOff>
      <xdr:row>88</xdr:row>
      <xdr:rowOff>41390</xdr:rowOff>
    </xdr:to>
    <xdr:sp macro="" textlink="">
      <xdr:nvSpPr>
        <xdr:cNvPr id="209" name="円/楕円 208"/>
        <xdr:cNvSpPr/>
      </xdr:nvSpPr>
      <xdr:spPr>
        <a:xfrm>
          <a:off x="4902200" y="1502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87</xdr:row>
      <xdr:rowOff>83317</xdr:rowOff>
    </xdr:from>
    <xdr:ext cx="762000" cy="259045"/>
    <xdr:sp macro="" textlink="">
      <xdr:nvSpPr>
        <xdr:cNvPr id="210" name="人件費・物件費等の状況該当値テキスト"/>
        <xdr:cNvSpPr txBox="1"/>
      </xdr:nvSpPr>
      <xdr:spPr>
        <a:xfrm>
          <a:off x="5041900" y="14999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224,025</a:t>
          </a:r>
          <a:endParaRPr kumimoji="1" lang="ja-JP" altLang="en-US" sz="1000" b="1">
            <a:solidFill>
              <a:srgbClr val="FF0000"/>
            </a:solidFill>
            <a:latin typeface="ＭＳ Ｐゴシック"/>
          </a:endParaRPr>
        </a:p>
      </xdr:txBody>
    </xdr:sp>
    <xdr:clientData/>
  </xdr:oneCellAnchor>
  <xdr:twoCellAnchor>
    <xdr:from>
      <xdr:col>5</xdr:col>
      <xdr:colOff>635000</xdr:colOff>
      <xdr:row>87</xdr:row>
      <xdr:rowOff>32026</xdr:rowOff>
    </xdr:from>
    <xdr:to>
      <xdr:col>6</xdr:col>
      <xdr:colOff>50800</xdr:colOff>
      <xdr:row>87</xdr:row>
      <xdr:rowOff>133626</xdr:rowOff>
    </xdr:to>
    <xdr:sp macro="" textlink="">
      <xdr:nvSpPr>
        <xdr:cNvPr id="211" name="円/楕円 210"/>
        <xdr:cNvSpPr/>
      </xdr:nvSpPr>
      <xdr:spPr>
        <a:xfrm>
          <a:off x="4064000" y="1494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118403</xdr:rowOff>
    </xdr:from>
    <xdr:ext cx="736600" cy="259045"/>
    <xdr:sp macro="" textlink="">
      <xdr:nvSpPr>
        <xdr:cNvPr id="212" name="テキスト ボックス 211"/>
        <xdr:cNvSpPr txBox="1"/>
      </xdr:nvSpPr>
      <xdr:spPr>
        <a:xfrm>
          <a:off x="3733800" y="15034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215,818</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168120</xdr:rowOff>
    </xdr:from>
    <xdr:to>
      <xdr:col>4</xdr:col>
      <xdr:colOff>533400</xdr:colOff>
      <xdr:row>87</xdr:row>
      <xdr:rowOff>98270</xdr:rowOff>
    </xdr:to>
    <xdr:sp macro="" textlink="">
      <xdr:nvSpPr>
        <xdr:cNvPr id="213" name="円/楕円 212"/>
        <xdr:cNvSpPr/>
      </xdr:nvSpPr>
      <xdr:spPr>
        <a:xfrm>
          <a:off x="3175000" y="1491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83047</xdr:rowOff>
    </xdr:from>
    <xdr:ext cx="762000" cy="259045"/>
    <xdr:sp macro="" textlink="">
      <xdr:nvSpPr>
        <xdr:cNvPr id="214" name="テキスト ボックス 213"/>
        <xdr:cNvSpPr txBox="1"/>
      </xdr:nvSpPr>
      <xdr:spPr>
        <a:xfrm>
          <a:off x="2844800" y="1499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212,155</a:t>
          </a:r>
          <a:endParaRPr kumimoji="1" lang="ja-JP" altLang="en-US" sz="1000" b="1">
            <a:solidFill>
              <a:srgbClr val="FF0000"/>
            </a:solidFill>
            <a:latin typeface="ＭＳ Ｐゴシック"/>
          </a:endParaRPr>
        </a:p>
      </xdr:txBody>
    </xdr:sp>
    <xdr:clientData/>
  </xdr:oneCellAnchor>
  <xdr:twoCellAnchor>
    <xdr:from>
      <xdr:col>3</xdr:col>
      <xdr:colOff>228600</xdr:colOff>
      <xdr:row>87</xdr:row>
      <xdr:rowOff>18811</xdr:rowOff>
    </xdr:from>
    <xdr:to>
      <xdr:col>3</xdr:col>
      <xdr:colOff>330200</xdr:colOff>
      <xdr:row>87</xdr:row>
      <xdr:rowOff>120411</xdr:rowOff>
    </xdr:to>
    <xdr:sp macro="" textlink="">
      <xdr:nvSpPr>
        <xdr:cNvPr id="215" name="円/楕円 214"/>
        <xdr:cNvSpPr/>
      </xdr:nvSpPr>
      <xdr:spPr>
        <a:xfrm>
          <a:off x="2286000" y="1493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105188</xdr:rowOff>
    </xdr:from>
    <xdr:ext cx="762000" cy="259045"/>
    <xdr:sp macro="" textlink="">
      <xdr:nvSpPr>
        <xdr:cNvPr id="216" name="テキスト ボックス 215"/>
        <xdr:cNvSpPr txBox="1"/>
      </xdr:nvSpPr>
      <xdr:spPr>
        <a:xfrm>
          <a:off x="1955800" y="1502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214,449</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62643</xdr:rowOff>
    </xdr:from>
    <xdr:to>
      <xdr:col>2</xdr:col>
      <xdr:colOff>127000</xdr:colOff>
      <xdr:row>86</xdr:row>
      <xdr:rowOff>164243</xdr:rowOff>
    </xdr:to>
    <xdr:sp macro="" textlink="">
      <xdr:nvSpPr>
        <xdr:cNvPr id="217" name="円/楕円 216"/>
        <xdr:cNvSpPr/>
      </xdr:nvSpPr>
      <xdr:spPr>
        <a:xfrm>
          <a:off x="1397000" y="1480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149020</xdr:rowOff>
    </xdr:from>
    <xdr:ext cx="762000" cy="259045"/>
    <xdr:sp macro="" textlink="">
      <xdr:nvSpPr>
        <xdr:cNvPr id="218" name="テキスト ボックス 217"/>
        <xdr:cNvSpPr txBox="1"/>
      </xdr:nvSpPr>
      <xdr:spPr>
        <a:xfrm>
          <a:off x="1066800" y="1489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201,227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類似団体平均値と同程度になっているが、今後も時代の流れに即した人員の適正化を図り、職務能力や職責に応じた職給制度の取組を進めていく。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153609</xdr:rowOff>
    </xdr:from>
    <xdr:to>
      <xdr:col>24</xdr:col>
      <xdr:colOff>558800</xdr:colOff>
      <xdr:row>89</xdr:row>
      <xdr:rowOff>81341</xdr:rowOff>
    </xdr:to>
    <xdr:cxnSp macro="">
      <xdr:nvCxnSpPr>
        <xdr:cNvPr id="249" name="直線コネクタ 248"/>
        <xdr:cNvCxnSpPr/>
      </xdr:nvCxnSpPr>
      <xdr:spPr>
        <a:xfrm flipV="1">
          <a:off x="17018000" y="13869609"/>
          <a:ext cx="0" cy="1470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53418</xdr:rowOff>
    </xdr:from>
    <xdr:ext cx="762000" cy="259045"/>
    <xdr:sp macro="" textlink="">
      <xdr:nvSpPr>
        <xdr:cNvPr id="250" name="給与水準   （国との比較）最小値テキスト"/>
        <xdr:cNvSpPr txBox="1"/>
      </xdr:nvSpPr>
      <xdr:spPr>
        <a:xfrm>
          <a:off x="17106900" y="1531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103.9</a:t>
          </a:r>
          <a:endParaRPr kumimoji="1" lang="ja-JP" altLang="en-US" sz="1000" b="1">
            <a:latin typeface="ＭＳ Ｐゴシック"/>
          </a:endParaRPr>
        </a:p>
      </xdr:txBody>
    </xdr:sp>
    <xdr:clientData/>
  </xdr:oneCellAnchor>
  <xdr:twoCellAnchor>
    <xdr:from>
      <xdr:col>24</xdr:col>
      <xdr:colOff>469900</xdr:colOff>
      <xdr:row>89</xdr:row>
      <xdr:rowOff>81341</xdr:rowOff>
    </xdr:from>
    <xdr:to>
      <xdr:col>24</xdr:col>
      <xdr:colOff>647700</xdr:colOff>
      <xdr:row>89</xdr:row>
      <xdr:rowOff>81341</xdr:rowOff>
    </xdr:to>
    <xdr:cxnSp macro="">
      <xdr:nvCxnSpPr>
        <xdr:cNvPr id="251" name="直線コネクタ 250"/>
        <xdr:cNvCxnSpPr/>
      </xdr:nvCxnSpPr>
      <xdr:spPr>
        <a:xfrm>
          <a:off x="16929100" y="1534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68536</xdr:rowOff>
    </xdr:from>
    <xdr:ext cx="762000" cy="259045"/>
    <xdr:sp macro="" textlink="">
      <xdr:nvSpPr>
        <xdr:cNvPr id="252"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91.1</a:t>
          </a:r>
          <a:endParaRPr kumimoji="1" lang="ja-JP" altLang="en-US" sz="1000" b="1">
            <a:latin typeface="ＭＳ Ｐゴシック"/>
          </a:endParaRPr>
        </a:p>
      </xdr:txBody>
    </xdr:sp>
    <xdr:clientData/>
  </xdr:oneCellAnchor>
  <xdr:twoCellAnchor>
    <xdr:from>
      <xdr:col>24</xdr:col>
      <xdr:colOff>469900</xdr:colOff>
      <xdr:row>80</xdr:row>
      <xdr:rowOff>153609</xdr:rowOff>
    </xdr:from>
    <xdr:to>
      <xdr:col>24</xdr:col>
      <xdr:colOff>647700</xdr:colOff>
      <xdr:row>80</xdr:row>
      <xdr:rowOff>153609</xdr:rowOff>
    </xdr:to>
    <xdr:cxnSp macro="">
      <xdr:nvCxnSpPr>
        <xdr:cNvPr id="253" name="直線コネクタ 252"/>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111277</xdr:rowOff>
    </xdr:from>
    <xdr:to>
      <xdr:col>24</xdr:col>
      <xdr:colOff>558800</xdr:colOff>
      <xdr:row>85</xdr:row>
      <xdr:rowOff>77712</xdr:rowOff>
    </xdr:to>
    <xdr:cxnSp macro="">
      <xdr:nvCxnSpPr>
        <xdr:cNvPr id="254" name="直線コネクタ 253"/>
        <xdr:cNvCxnSpPr/>
      </xdr:nvCxnSpPr>
      <xdr:spPr>
        <a:xfrm>
          <a:off x="16179800" y="14513077"/>
          <a:ext cx="8382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157436</xdr:rowOff>
    </xdr:from>
    <xdr:ext cx="762000" cy="259045"/>
    <xdr:sp macro="" textlink="">
      <xdr:nvSpPr>
        <xdr:cNvPr id="255" name="給与水準   （国との比較）平均値テキスト"/>
        <xdr:cNvSpPr txBox="1"/>
      </xdr:nvSpPr>
      <xdr:spPr>
        <a:xfrm>
          <a:off x="17106900" y="143877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97.4</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140909</xdr:rowOff>
    </xdr:from>
    <xdr:to>
      <xdr:col>24</xdr:col>
      <xdr:colOff>609600</xdr:colOff>
      <xdr:row>85</xdr:row>
      <xdr:rowOff>71059</xdr:rowOff>
    </xdr:to>
    <xdr:sp macro="" textlink="">
      <xdr:nvSpPr>
        <xdr:cNvPr id="256" name="フローチャート : 判断 255"/>
        <xdr:cNvSpPr/>
      </xdr:nvSpPr>
      <xdr:spPr>
        <a:xfrm>
          <a:off x="16967200" y="1454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53823</xdr:rowOff>
    </xdr:from>
    <xdr:to>
      <xdr:col>23</xdr:col>
      <xdr:colOff>406400</xdr:colOff>
      <xdr:row>84</xdr:row>
      <xdr:rowOff>111277</xdr:rowOff>
    </xdr:to>
    <xdr:cxnSp macro="">
      <xdr:nvCxnSpPr>
        <xdr:cNvPr id="257" name="直線コネクタ 256"/>
        <xdr:cNvCxnSpPr/>
      </xdr:nvCxnSpPr>
      <xdr:spPr>
        <a:xfrm>
          <a:off x="15290800" y="14455623"/>
          <a:ext cx="889000" cy="5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60477</xdr:rowOff>
    </xdr:from>
    <xdr:to>
      <xdr:col>23</xdr:col>
      <xdr:colOff>457200</xdr:colOff>
      <xdr:row>84</xdr:row>
      <xdr:rowOff>162077</xdr:rowOff>
    </xdr:to>
    <xdr:sp macro="" textlink="">
      <xdr:nvSpPr>
        <xdr:cNvPr id="258" name="フローチャート : 判断 257"/>
        <xdr:cNvSpPr/>
      </xdr:nvSpPr>
      <xdr:spPr>
        <a:xfrm>
          <a:off x="16129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804</xdr:rowOff>
    </xdr:from>
    <xdr:ext cx="736600" cy="259045"/>
    <xdr:sp macro="" textlink="">
      <xdr:nvSpPr>
        <xdr:cNvPr id="259" name="テキスト ボックス 258"/>
        <xdr:cNvSpPr txBox="1"/>
      </xdr:nvSpPr>
      <xdr:spPr>
        <a:xfrm>
          <a:off x="15798800" y="14231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53823</xdr:rowOff>
    </xdr:from>
    <xdr:to>
      <xdr:col>22</xdr:col>
      <xdr:colOff>203200</xdr:colOff>
      <xdr:row>88</xdr:row>
      <xdr:rowOff>149377</xdr:rowOff>
    </xdr:to>
    <xdr:cxnSp macro="">
      <xdr:nvCxnSpPr>
        <xdr:cNvPr id="260" name="直線コネクタ 259"/>
        <xdr:cNvCxnSpPr/>
      </xdr:nvCxnSpPr>
      <xdr:spPr>
        <a:xfrm flipV="1">
          <a:off x="14401800" y="14455623"/>
          <a:ext cx="889000" cy="78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14514</xdr:rowOff>
    </xdr:from>
    <xdr:to>
      <xdr:col>22</xdr:col>
      <xdr:colOff>254000</xdr:colOff>
      <xdr:row>84</xdr:row>
      <xdr:rowOff>116114</xdr:rowOff>
    </xdr:to>
    <xdr:sp macro="" textlink="">
      <xdr:nvSpPr>
        <xdr:cNvPr id="261" name="フローチャート : 判断 260"/>
        <xdr:cNvSpPr/>
      </xdr:nvSpPr>
      <xdr:spPr>
        <a:xfrm>
          <a:off x="15240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100891</xdr:rowOff>
    </xdr:from>
    <xdr:ext cx="762000" cy="259045"/>
    <xdr:sp macro="" textlink="">
      <xdr:nvSpPr>
        <xdr:cNvPr id="262" name="テキスト ボックス 261"/>
        <xdr:cNvSpPr txBox="1"/>
      </xdr:nvSpPr>
      <xdr:spPr>
        <a:xfrm>
          <a:off x="14909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91923</xdr:rowOff>
    </xdr:from>
    <xdr:to>
      <xdr:col>21</xdr:col>
      <xdr:colOff>0</xdr:colOff>
      <xdr:row>88</xdr:row>
      <xdr:rowOff>149377</xdr:rowOff>
    </xdr:to>
    <xdr:cxnSp macro="">
      <xdr:nvCxnSpPr>
        <xdr:cNvPr id="263" name="直線コネクタ 262"/>
        <xdr:cNvCxnSpPr/>
      </xdr:nvCxnSpPr>
      <xdr:spPr>
        <a:xfrm>
          <a:off x="13512800" y="15179523"/>
          <a:ext cx="889000" cy="5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53521</xdr:rowOff>
    </xdr:from>
    <xdr:to>
      <xdr:col>21</xdr:col>
      <xdr:colOff>50800</xdr:colOff>
      <xdr:row>89</xdr:row>
      <xdr:rowOff>155121</xdr:rowOff>
    </xdr:to>
    <xdr:sp macro="" textlink="">
      <xdr:nvSpPr>
        <xdr:cNvPr id="264" name="フローチャート : 判断 263"/>
        <xdr:cNvSpPr/>
      </xdr:nvSpPr>
      <xdr:spPr>
        <a:xfrm>
          <a:off x="14351000" y="1531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139898</xdr:rowOff>
    </xdr:from>
    <xdr:ext cx="762000" cy="259045"/>
    <xdr:sp macro="" textlink="">
      <xdr:nvSpPr>
        <xdr:cNvPr id="265" name="テキスト ボックス 264"/>
        <xdr:cNvSpPr txBox="1"/>
      </xdr:nvSpPr>
      <xdr:spPr>
        <a:xfrm>
          <a:off x="14020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76502</xdr:rowOff>
    </xdr:from>
    <xdr:to>
      <xdr:col>19</xdr:col>
      <xdr:colOff>533400</xdr:colOff>
      <xdr:row>90</xdr:row>
      <xdr:rowOff>6652</xdr:rowOff>
    </xdr:to>
    <xdr:sp macro="" textlink="">
      <xdr:nvSpPr>
        <xdr:cNvPr id="266" name="フローチャート : 判断 265"/>
        <xdr:cNvSpPr/>
      </xdr:nvSpPr>
      <xdr:spPr>
        <a:xfrm>
          <a:off x="13462000" y="1533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162879</xdr:rowOff>
    </xdr:from>
    <xdr:ext cx="762000" cy="259045"/>
    <xdr:sp macro="" textlink="">
      <xdr:nvSpPr>
        <xdr:cNvPr id="267" name="テキスト ボックス 266"/>
        <xdr:cNvSpPr txBox="1"/>
      </xdr:nvSpPr>
      <xdr:spPr>
        <a:xfrm>
          <a:off x="13131800" y="1542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26912</xdr:rowOff>
    </xdr:from>
    <xdr:to>
      <xdr:col>24</xdr:col>
      <xdr:colOff>609600</xdr:colOff>
      <xdr:row>85</xdr:row>
      <xdr:rowOff>128512</xdr:rowOff>
    </xdr:to>
    <xdr:sp macro="" textlink="">
      <xdr:nvSpPr>
        <xdr:cNvPr id="273" name="円/楕円 272"/>
        <xdr:cNvSpPr/>
      </xdr:nvSpPr>
      <xdr:spPr>
        <a:xfrm>
          <a:off x="16967200" y="14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170439</xdr:rowOff>
    </xdr:from>
    <xdr:ext cx="762000" cy="259045"/>
    <xdr:sp macro="" textlink="">
      <xdr:nvSpPr>
        <xdr:cNvPr id="274" name="給与水準   （国との比較）該当値テキスト"/>
        <xdr:cNvSpPr txBox="1"/>
      </xdr:nvSpPr>
      <xdr:spPr>
        <a:xfrm>
          <a:off x="17106900" y="1457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60477</xdr:rowOff>
    </xdr:from>
    <xdr:to>
      <xdr:col>23</xdr:col>
      <xdr:colOff>457200</xdr:colOff>
      <xdr:row>84</xdr:row>
      <xdr:rowOff>162077</xdr:rowOff>
    </xdr:to>
    <xdr:sp macro="" textlink="">
      <xdr:nvSpPr>
        <xdr:cNvPr id="275" name="円/楕円 274"/>
        <xdr:cNvSpPr/>
      </xdr:nvSpPr>
      <xdr:spPr>
        <a:xfrm>
          <a:off x="161290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146854</xdr:rowOff>
    </xdr:from>
    <xdr:ext cx="736600" cy="259045"/>
    <xdr:sp macro="" textlink="">
      <xdr:nvSpPr>
        <xdr:cNvPr id="276" name="テキスト ボックス 275"/>
        <xdr:cNvSpPr txBox="1"/>
      </xdr:nvSpPr>
      <xdr:spPr>
        <a:xfrm>
          <a:off x="15798800" y="14548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3023</xdr:rowOff>
    </xdr:from>
    <xdr:to>
      <xdr:col>22</xdr:col>
      <xdr:colOff>254000</xdr:colOff>
      <xdr:row>84</xdr:row>
      <xdr:rowOff>104623</xdr:rowOff>
    </xdr:to>
    <xdr:sp macro="" textlink="">
      <xdr:nvSpPr>
        <xdr:cNvPr id="277" name="円/楕円 276"/>
        <xdr:cNvSpPr/>
      </xdr:nvSpPr>
      <xdr:spPr>
        <a:xfrm>
          <a:off x="152400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114800</xdr:rowOff>
    </xdr:from>
    <xdr:ext cx="762000" cy="259045"/>
    <xdr:sp macro="" textlink="">
      <xdr:nvSpPr>
        <xdr:cNvPr id="278" name="テキスト ボックス 277"/>
        <xdr:cNvSpPr txBox="1"/>
      </xdr:nvSpPr>
      <xdr:spPr>
        <a:xfrm>
          <a:off x="14909800" y="14173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98577</xdr:rowOff>
    </xdr:from>
    <xdr:to>
      <xdr:col>21</xdr:col>
      <xdr:colOff>50800</xdr:colOff>
      <xdr:row>89</xdr:row>
      <xdr:rowOff>28727</xdr:rowOff>
    </xdr:to>
    <xdr:sp macro="" textlink="">
      <xdr:nvSpPr>
        <xdr:cNvPr id="279" name="円/楕円 278"/>
        <xdr:cNvSpPr/>
      </xdr:nvSpPr>
      <xdr:spPr>
        <a:xfrm>
          <a:off x="143510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38904</xdr:rowOff>
    </xdr:from>
    <xdr:ext cx="762000" cy="259045"/>
    <xdr:sp macro="" textlink="">
      <xdr:nvSpPr>
        <xdr:cNvPr id="280" name="テキスト ボックス 279"/>
        <xdr:cNvSpPr txBox="1"/>
      </xdr:nvSpPr>
      <xdr:spPr>
        <a:xfrm>
          <a:off x="14020800" y="1495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41123</xdr:rowOff>
    </xdr:from>
    <xdr:to>
      <xdr:col>19</xdr:col>
      <xdr:colOff>533400</xdr:colOff>
      <xdr:row>88</xdr:row>
      <xdr:rowOff>142723</xdr:rowOff>
    </xdr:to>
    <xdr:sp macro="" textlink="">
      <xdr:nvSpPr>
        <xdr:cNvPr id="281" name="円/楕円 280"/>
        <xdr:cNvSpPr/>
      </xdr:nvSpPr>
      <xdr:spPr>
        <a:xfrm>
          <a:off x="134620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152900</xdr:rowOff>
    </xdr:from>
    <xdr:ext cx="762000" cy="259045"/>
    <xdr:sp macro="" textlink="">
      <xdr:nvSpPr>
        <xdr:cNvPr id="282" name="テキスト ボックス 281"/>
        <xdr:cNvSpPr txBox="1"/>
      </xdr:nvSpPr>
      <xdr:spPr>
        <a:xfrm>
          <a:off x="13131800" y="14897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保健休養地としての特殊事情により、夏期の滞在人口が冬期の滞在人口と比較して数倍にもなることから、年間を通して行政需要に対応する必要があり、類似団体を上回っている。退職補充については業務委託や、臨時的な任用により技能職員の採用を抑制してきたが、平成２７年度からの第４次定員適正化計画では保育士の定数を見直し増員しており、今後も少子高齢化へ向けた子育て・介護の環境整備へ資するための人員配置により職員数が増加する可能性があ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158024</xdr:rowOff>
    </xdr:from>
    <xdr:to>
      <xdr:col>24</xdr:col>
      <xdr:colOff>558800</xdr:colOff>
      <xdr:row>66</xdr:row>
      <xdr:rowOff>167580</xdr:rowOff>
    </xdr:to>
    <xdr:cxnSp macro="">
      <xdr:nvCxnSpPr>
        <xdr:cNvPr id="314" name="直線コネクタ 313"/>
        <xdr:cNvCxnSpPr/>
      </xdr:nvCxnSpPr>
      <xdr:spPr>
        <a:xfrm flipV="1">
          <a:off x="17018000" y="10102124"/>
          <a:ext cx="0" cy="1381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139657</xdr:rowOff>
    </xdr:from>
    <xdr:ext cx="762000" cy="259045"/>
    <xdr:sp macro="" textlink="">
      <xdr:nvSpPr>
        <xdr:cNvPr id="315" name="定員管理の状況最小値テキスト"/>
        <xdr:cNvSpPr txBox="1"/>
      </xdr:nvSpPr>
      <xdr:spPr>
        <a:xfrm>
          <a:off x="17106900" y="114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16.49</a:t>
          </a:r>
          <a:endParaRPr kumimoji="1" lang="ja-JP" altLang="en-US" sz="1000" b="1">
            <a:latin typeface="ＭＳ Ｐゴシック"/>
          </a:endParaRPr>
        </a:p>
      </xdr:txBody>
    </xdr:sp>
    <xdr:clientData/>
  </xdr:oneCellAnchor>
  <xdr:twoCellAnchor>
    <xdr:from>
      <xdr:col>24</xdr:col>
      <xdr:colOff>469900</xdr:colOff>
      <xdr:row>66</xdr:row>
      <xdr:rowOff>167580</xdr:rowOff>
    </xdr:from>
    <xdr:to>
      <xdr:col>24</xdr:col>
      <xdr:colOff>647700</xdr:colOff>
      <xdr:row>66</xdr:row>
      <xdr:rowOff>167580</xdr:rowOff>
    </xdr:to>
    <xdr:cxnSp macro="">
      <xdr:nvCxnSpPr>
        <xdr:cNvPr id="316" name="直線コネクタ 315"/>
        <xdr:cNvCxnSpPr/>
      </xdr:nvCxnSpPr>
      <xdr:spPr>
        <a:xfrm>
          <a:off x="16929100" y="1148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72951</xdr:rowOff>
    </xdr:from>
    <xdr:ext cx="762000" cy="259045"/>
    <xdr:sp macro="" textlink="">
      <xdr:nvSpPr>
        <xdr:cNvPr id="317" name="定員管理の状況最大値テキスト"/>
        <xdr:cNvSpPr txBox="1"/>
      </xdr:nvSpPr>
      <xdr:spPr>
        <a:xfrm>
          <a:off x="17106900" y="984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24</xdr:col>
      <xdr:colOff>469900</xdr:colOff>
      <xdr:row>58</xdr:row>
      <xdr:rowOff>158024</xdr:rowOff>
    </xdr:from>
    <xdr:to>
      <xdr:col>24</xdr:col>
      <xdr:colOff>647700</xdr:colOff>
      <xdr:row>58</xdr:row>
      <xdr:rowOff>158024</xdr:rowOff>
    </xdr:to>
    <xdr:cxnSp macro="">
      <xdr:nvCxnSpPr>
        <xdr:cNvPr id="318" name="直線コネクタ 317"/>
        <xdr:cNvCxnSpPr/>
      </xdr:nvCxnSpPr>
      <xdr:spPr>
        <a:xfrm>
          <a:off x="16929100" y="1010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33625</xdr:rowOff>
    </xdr:from>
    <xdr:to>
      <xdr:col>24</xdr:col>
      <xdr:colOff>558800</xdr:colOff>
      <xdr:row>64</xdr:row>
      <xdr:rowOff>37072</xdr:rowOff>
    </xdr:to>
    <xdr:cxnSp macro="">
      <xdr:nvCxnSpPr>
        <xdr:cNvPr id="319" name="直線コネクタ 318"/>
        <xdr:cNvCxnSpPr/>
      </xdr:nvCxnSpPr>
      <xdr:spPr>
        <a:xfrm flipV="1">
          <a:off x="16179800" y="11006425"/>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118429</xdr:rowOff>
    </xdr:from>
    <xdr:ext cx="762000" cy="259045"/>
    <xdr:sp macro="" textlink="">
      <xdr:nvSpPr>
        <xdr:cNvPr id="320" name="定員管理の状況平均値テキスト"/>
        <xdr:cNvSpPr txBox="1"/>
      </xdr:nvSpPr>
      <xdr:spPr>
        <a:xfrm>
          <a:off x="17106900" y="10405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101902</xdr:rowOff>
    </xdr:from>
    <xdr:to>
      <xdr:col>24</xdr:col>
      <xdr:colOff>609600</xdr:colOff>
      <xdr:row>62</xdr:row>
      <xdr:rowOff>32052</xdr:rowOff>
    </xdr:to>
    <xdr:sp macro="" textlink="">
      <xdr:nvSpPr>
        <xdr:cNvPr id="321" name="フローチャート : 判断 320"/>
        <xdr:cNvSpPr/>
      </xdr:nvSpPr>
      <xdr:spPr>
        <a:xfrm>
          <a:off x="169672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37072</xdr:rowOff>
    </xdr:from>
    <xdr:to>
      <xdr:col>23</xdr:col>
      <xdr:colOff>406400</xdr:colOff>
      <xdr:row>64</xdr:row>
      <xdr:rowOff>37072</xdr:rowOff>
    </xdr:to>
    <xdr:cxnSp macro="">
      <xdr:nvCxnSpPr>
        <xdr:cNvPr id="322" name="直線コネクタ 321"/>
        <xdr:cNvCxnSpPr/>
      </xdr:nvCxnSpPr>
      <xdr:spPr>
        <a:xfrm>
          <a:off x="15290800" y="11009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88114</xdr:rowOff>
    </xdr:from>
    <xdr:to>
      <xdr:col>23</xdr:col>
      <xdr:colOff>457200</xdr:colOff>
      <xdr:row>62</xdr:row>
      <xdr:rowOff>18264</xdr:rowOff>
    </xdr:to>
    <xdr:sp macro="" textlink="">
      <xdr:nvSpPr>
        <xdr:cNvPr id="323" name="フローチャート : 判断 322"/>
        <xdr:cNvSpPr/>
      </xdr:nvSpPr>
      <xdr:spPr>
        <a:xfrm>
          <a:off x="16129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28441</xdr:rowOff>
    </xdr:from>
    <xdr:ext cx="736600" cy="259045"/>
    <xdr:sp macro="" textlink="">
      <xdr:nvSpPr>
        <xdr:cNvPr id="324" name="テキスト ボックス 323"/>
        <xdr:cNvSpPr txBox="1"/>
      </xdr:nvSpPr>
      <xdr:spPr>
        <a:xfrm>
          <a:off x="15798800" y="10315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37072</xdr:rowOff>
    </xdr:from>
    <xdr:to>
      <xdr:col>22</xdr:col>
      <xdr:colOff>203200</xdr:colOff>
      <xdr:row>64</xdr:row>
      <xdr:rowOff>65798</xdr:rowOff>
    </xdr:to>
    <xdr:cxnSp macro="">
      <xdr:nvCxnSpPr>
        <xdr:cNvPr id="325" name="直線コネクタ 324"/>
        <xdr:cNvCxnSpPr/>
      </xdr:nvCxnSpPr>
      <xdr:spPr>
        <a:xfrm flipV="1">
          <a:off x="14401800" y="11009872"/>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88114</xdr:rowOff>
    </xdr:from>
    <xdr:to>
      <xdr:col>22</xdr:col>
      <xdr:colOff>254000</xdr:colOff>
      <xdr:row>62</xdr:row>
      <xdr:rowOff>18264</xdr:rowOff>
    </xdr:to>
    <xdr:sp macro="" textlink="">
      <xdr:nvSpPr>
        <xdr:cNvPr id="326" name="フローチャート : 判断 325"/>
        <xdr:cNvSpPr/>
      </xdr:nvSpPr>
      <xdr:spPr>
        <a:xfrm>
          <a:off x="15240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28441</xdr:rowOff>
    </xdr:from>
    <xdr:ext cx="762000" cy="259045"/>
    <xdr:sp macro="" textlink="">
      <xdr:nvSpPr>
        <xdr:cNvPr id="327" name="テキスト ボックス 326"/>
        <xdr:cNvSpPr txBox="1"/>
      </xdr:nvSpPr>
      <xdr:spPr>
        <a:xfrm>
          <a:off x="14909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65798</xdr:rowOff>
    </xdr:from>
    <xdr:to>
      <xdr:col>21</xdr:col>
      <xdr:colOff>0</xdr:colOff>
      <xdr:row>64</xdr:row>
      <xdr:rowOff>97972</xdr:rowOff>
    </xdr:to>
    <xdr:cxnSp macro="">
      <xdr:nvCxnSpPr>
        <xdr:cNvPr id="328" name="直線コネクタ 327"/>
        <xdr:cNvCxnSpPr/>
      </xdr:nvCxnSpPr>
      <xdr:spPr>
        <a:xfrm flipV="1">
          <a:off x="13512800" y="11038598"/>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92710</xdr:rowOff>
    </xdr:from>
    <xdr:to>
      <xdr:col>21</xdr:col>
      <xdr:colOff>50800</xdr:colOff>
      <xdr:row>62</xdr:row>
      <xdr:rowOff>22860</xdr:rowOff>
    </xdr:to>
    <xdr:sp macro="" textlink="">
      <xdr:nvSpPr>
        <xdr:cNvPr id="329" name="フローチャート : 判断 328"/>
        <xdr:cNvSpPr/>
      </xdr:nvSpPr>
      <xdr:spPr>
        <a:xfrm>
          <a:off x="14351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33037</xdr:rowOff>
    </xdr:from>
    <xdr:ext cx="762000" cy="259045"/>
    <xdr:sp macro="" textlink="">
      <xdr:nvSpPr>
        <xdr:cNvPr id="330" name="テキスト ボックス 329"/>
        <xdr:cNvSpPr txBox="1"/>
      </xdr:nvSpPr>
      <xdr:spPr>
        <a:xfrm>
          <a:off x="14020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104201</xdr:rowOff>
    </xdr:from>
    <xdr:to>
      <xdr:col>19</xdr:col>
      <xdr:colOff>533400</xdr:colOff>
      <xdr:row>62</xdr:row>
      <xdr:rowOff>34351</xdr:rowOff>
    </xdr:to>
    <xdr:sp macro="" textlink="">
      <xdr:nvSpPr>
        <xdr:cNvPr id="331" name="フローチャート : 判断 330"/>
        <xdr:cNvSpPr/>
      </xdr:nvSpPr>
      <xdr:spPr>
        <a:xfrm>
          <a:off x="13462000" y="1056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44528</xdr:rowOff>
    </xdr:from>
    <xdr:ext cx="762000" cy="259045"/>
    <xdr:sp macro="" textlink="">
      <xdr:nvSpPr>
        <xdr:cNvPr id="332" name="テキスト ボックス 331"/>
        <xdr:cNvSpPr txBox="1"/>
      </xdr:nvSpPr>
      <xdr:spPr>
        <a:xfrm>
          <a:off x="13131800" y="10331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154275</xdr:rowOff>
    </xdr:from>
    <xdr:to>
      <xdr:col>24</xdr:col>
      <xdr:colOff>609600</xdr:colOff>
      <xdr:row>64</xdr:row>
      <xdr:rowOff>84425</xdr:rowOff>
    </xdr:to>
    <xdr:sp macro="" textlink="">
      <xdr:nvSpPr>
        <xdr:cNvPr id="338" name="円/楕円 337"/>
        <xdr:cNvSpPr/>
      </xdr:nvSpPr>
      <xdr:spPr>
        <a:xfrm>
          <a:off x="16967200" y="1095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126352</xdr:rowOff>
    </xdr:from>
    <xdr:ext cx="762000" cy="259045"/>
    <xdr:sp macro="" textlink="">
      <xdr:nvSpPr>
        <xdr:cNvPr id="339" name="定員管理の状況該当値テキスト"/>
        <xdr:cNvSpPr txBox="1"/>
      </xdr:nvSpPr>
      <xdr:spPr>
        <a:xfrm>
          <a:off x="17106900" y="1092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12.34</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157722</xdr:rowOff>
    </xdr:from>
    <xdr:to>
      <xdr:col>23</xdr:col>
      <xdr:colOff>457200</xdr:colOff>
      <xdr:row>64</xdr:row>
      <xdr:rowOff>87872</xdr:rowOff>
    </xdr:to>
    <xdr:sp macro="" textlink="">
      <xdr:nvSpPr>
        <xdr:cNvPr id="340" name="円/楕円 339"/>
        <xdr:cNvSpPr/>
      </xdr:nvSpPr>
      <xdr:spPr>
        <a:xfrm>
          <a:off x="16129000" y="1095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72649</xdr:rowOff>
    </xdr:from>
    <xdr:ext cx="736600" cy="259045"/>
    <xdr:sp macro="" textlink="">
      <xdr:nvSpPr>
        <xdr:cNvPr id="341" name="テキスト ボックス 340"/>
        <xdr:cNvSpPr txBox="1"/>
      </xdr:nvSpPr>
      <xdr:spPr>
        <a:xfrm>
          <a:off x="15798800" y="11045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12.37</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157722</xdr:rowOff>
    </xdr:from>
    <xdr:to>
      <xdr:col>22</xdr:col>
      <xdr:colOff>254000</xdr:colOff>
      <xdr:row>64</xdr:row>
      <xdr:rowOff>87872</xdr:rowOff>
    </xdr:to>
    <xdr:sp macro="" textlink="">
      <xdr:nvSpPr>
        <xdr:cNvPr id="342" name="円/楕円 341"/>
        <xdr:cNvSpPr/>
      </xdr:nvSpPr>
      <xdr:spPr>
        <a:xfrm>
          <a:off x="15240000" y="1095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72649</xdr:rowOff>
    </xdr:from>
    <xdr:ext cx="762000" cy="259045"/>
    <xdr:sp macro="" textlink="">
      <xdr:nvSpPr>
        <xdr:cNvPr id="343" name="テキスト ボックス 342"/>
        <xdr:cNvSpPr txBox="1"/>
      </xdr:nvSpPr>
      <xdr:spPr>
        <a:xfrm>
          <a:off x="14909800" y="1104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12.37</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14998</xdr:rowOff>
    </xdr:from>
    <xdr:to>
      <xdr:col>21</xdr:col>
      <xdr:colOff>50800</xdr:colOff>
      <xdr:row>64</xdr:row>
      <xdr:rowOff>116598</xdr:rowOff>
    </xdr:to>
    <xdr:sp macro="" textlink="">
      <xdr:nvSpPr>
        <xdr:cNvPr id="344" name="円/楕円 343"/>
        <xdr:cNvSpPr/>
      </xdr:nvSpPr>
      <xdr:spPr>
        <a:xfrm>
          <a:off x="14351000" y="1098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101375</xdr:rowOff>
    </xdr:from>
    <xdr:ext cx="762000" cy="259045"/>
    <xdr:sp macro="" textlink="">
      <xdr:nvSpPr>
        <xdr:cNvPr id="345" name="テキスト ボックス 344"/>
        <xdr:cNvSpPr txBox="1"/>
      </xdr:nvSpPr>
      <xdr:spPr>
        <a:xfrm>
          <a:off x="14020800" y="1107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12.62</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47172</xdr:rowOff>
    </xdr:from>
    <xdr:to>
      <xdr:col>19</xdr:col>
      <xdr:colOff>533400</xdr:colOff>
      <xdr:row>64</xdr:row>
      <xdr:rowOff>148772</xdr:rowOff>
    </xdr:to>
    <xdr:sp macro="" textlink="">
      <xdr:nvSpPr>
        <xdr:cNvPr id="346" name="円/楕円 345"/>
        <xdr:cNvSpPr/>
      </xdr:nvSpPr>
      <xdr:spPr>
        <a:xfrm>
          <a:off x="134620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133549</xdr:rowOff>
    </xdr:from>
    <xdr:ext cx="762000" cy="259045"/>
    <xdr:sp macro="" textlink="">
      <xdr:nvSpPr>
        <xdr:cNvPr id="347" name="テキスト ボックス 346"/>
        <xdr:cNvSpPr txBox="1"/>
      </xdr:nvSpPr>
      <xdr:spPr>
        <a:xfrm>
          <a:off x="13131800" y="1110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過去からの起債抑制策と、比率算定上の充当可能財源である標準税収入額が大きいため、類似団体平均を下回っている。数年来続いてきた、まちづくり交付金事業、風越公園整備事業、中学校建設事業等などの大型事業に係る財源不足を補うための地方債借入が続いたため、しばらくは多額の公債費を要する見込みである。今後も、住民ニーズを的確に把握した事業の実施により、起債借入を抑制しつつ適正な財政運営に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143192</xdr:rowOff>
    </xdr:from>
    <xdr:to>
      <xdr:col>24</xdr:col>
      <xdr:colOff>558800</xdr:colOff>
      <xdr:row>44</xdr:row>
      <xdr:rowOff>26353</xdr:rowOff>
    </xdr:to>
    <xdr:cxnSp macro="">
      <xdr:nvCxnSpPr>
        <xdr:cNvPr id="372" name="直線コネクタ 371"/>
        <xdr:cNvCxnSpPr/>
      </xdr:nvCxnSpPr>
      <xdr:spPr>
        <a:xfrm flipV="1">
          <a:off x="17018000" y="6315392"/>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3"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4" name="直線コネクタ 373"/>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58119</xdr:rowOff>
    </xdr:from>
    <xdr:ext cx="762000" cy="259045"/>
    <xdr:sp macro="" textlink="">
      <xdr:nvSpPr>
        <xdr:cNvPr id="375" name="公債費負担の状況最大値テキスト"/>
        <xdr:cNvSpPr txBox="1"/>
      </xdr:nvSpPr>
      <xdr:spPr>
        <a:xfrm>
          <a:off x="17106900" y="605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143192</xdr:rowOff>
    </xdr:from>
    <xdr:to>
      <xdr:col>24</xdr:col>
      <xdr:colOff>647700</xdr:colOff>
      <xdr:row>36</xdr:row>
      <xdr:rowOff>143192</xdr:rowOff>
    </xdr:to>
    <xdr:cxnSp macro="">
      <xdr:nvCxnSpPr>
        <xdr:cNvPr id="376" name="直線コネクタ 375"/>
        <xdr:cNvCxnSpPr/>
      </xdr:nvCxnSpPr>
      <xdr:spPr>
        <a:xfrm>
          <a:off x="16929100" y="631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74295</xdr:rowOff>
    </xdr:from>
    <xdr:to>
      <xdr:col>24</xdr:col>
      <xdr:colOff>558800</xdr:colOff>
      <xdr:row>37</xdr:row>
      <xdr:rowOff>104458</xdr:rowOff>
    </xdr:to>
    <xdr:cxnSp macro="">
      <xdr:nvCxnSpPr>
        <xdr:cNvPr id="377" name="直線コネクタ 376"/>
        <xdr:cNvCxnSpPr/>
      </xdr:nvCxnSpPr>
      <xdr:spPr>
        <a:xfrm flipV="1">
          <a:off x="16179800" y="6417945"/>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159402</xdr:rowOff>
    </xdr:from>
    <xdr:ext cx="762000" cy="259045"/>
    <xdr:sp macro="" textlink="">
      <xdr:nvSpPr>
        <xdr:cNvPr id="378" name="公債費負担の状況平均値テキスト"/>
        <xdr:cNvSpPr txBox="1"/>
      </xdr:nvSpPr>
      <xdr:spPr>
        <a:xfrm>
          <a:off x="17106900" y="684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15875</xdr:rowOff>
    </xdr:from>
    <xdr:to>
      <xdr:col>24</xdr:col>
      <xdr:colOff>609600</xdr:colOff>
      <xdr:row>40</xdr:row>
      <xdr:rowOff>117475</xdr:rowOff>
    </xdr:to>
    <xdr:sp macro="" textlink="">
      <xdr:nvSpPr>
        <xdr:cNvPr id="379" name="フローチャート : 判断 378"/>
        <xdr:cNvSpPr/>
      </xdr:nvSpPr>
      <xdr:spPr>
        <a:xfrm>
          <a:off x="16967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86360</xdr:rowOff>
    </xdr:from>
    <xdr:to>
      <xdr:col>23</xdr:col>
      <xdr:colOff>406400</xdr:colOff>
      <xdr:row>37</xdr:row>
      <xdr:rowOff>104458</xdr:rowOff>
    </xdr:to>
    <xdr:cxnSp macro="">
      <xdr:nvCxnSpPr>
        <xdr:cNvPr id="380" name="直線コネクタ 379"/>
        <xdr:cNvCxnSpPr/>
      </xdr:nvCxnSpPr>
      <xdr:spPr>
        <a:xfrm>
          <a:off x="15290800" y="643001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100330</xdr:rowOff>
    </xdr:from>
    <xdr:to>
      <xdr:col>23</xdr:col>
      <xdr:colOff>457200</xdr:colOff>
      <xdr:row>41</xdr:row>
      <xdr:rowOff>30480</xdr:rowOff>
    </xdr:to>
    <xdr:sp macro="" textlink="">
      <xdr:nvSpPr>
        <xdr:cNvPr id="381" name="フローチャート : 判断 380"/>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15257</xdr:rowOff>
    </xdr:from>
    <xdr:ext cx="736600" cy="259045"/>
    <xdr:sp macro="" textlink="">
      <xdr:nvSpPr>
        <xdr:cNvPr id="382" name="テキスト ボックス 381"/>
        <xdr:cNvSpPr txBox="1"/>
      </xdr:nvSpPr>
      <xdr:spPr>
        <a:xfrm>
          <a:off x="15798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74295</xdr:rowOff>
    </xdr:from>
    <xdr:to>
      <xdr:col>22</xdr:col>
      <xdr:colOff>203200</xdr:colOff>
      <xdr:row>37</xdr:row>
      <xdr:rowOff>86360</xdr:rowOff>
    </xdr:to>
    <xdr:cxnSp macro="">
      <xdr:nvCxnSpPr>
        <xdr:cNvPr id="383" name="直線コネクタ 382"/>
        <xdr:cNvCxnSpPr/>
      </xdr:nvCxnSpPr>
      <xdr:spPr>
        <a:xfrm>
          <a:off x="14401800" y="641794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148590</xdr:rowOff>
    </xdr:from>
    <xdr:to>
      <xdr:col>22</xdr:col>
      <xdr:colOff>254000</xdr:colOff>
      <xdr:row>41</xdr:row>
      <xdr:rowOff>78740</xdr:rowOff>
    </xdr:to>
    <xdr:sp macro="" textlink="">
      <xdr:nvSpPr>
        <xdr:cNvPr id="384" name="フローチャート : 判断 383"/>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63517</xdr:rowOff>
    </xdr:from>
    <xdr:ext cx="762000" cy="259045"/>
    <xdr:sp macro="" textlink="">
      <xdr:nvSpPr>
        <xdr:cNvPr id="385" name="テキスト ボックス 384"/>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74295</xdr:rowOff>
    </xdr:from>
    <xdr:to>
      <xdr:col>21</xdr:col>
      <xdr:colOff>0</xdr:colOff>
      <xdr:row>37</xdr:row>
      <xdr:rowOff>74295</xdr:rowOff>
    </xdr:to>
    <xdr:cxnSp macro="">
      <xdr:nvCxnSpPr>
        <xdr:cNvPr id="386" name="直線コネクタ 385"/>
        <xdr:cNvCxnSpPr/>
      </xdr:nvCxnSpPr>
      <xdr:spPr>
        <a:xfrm>
          <a:off x="13512800" y="64179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7303</xdr:rowOff>
    </xdr:from>
    <xdr:to>
      <xdr:col>21</xdr:col>
      <xdr:colOff>50800</xdr:colOff>
      <xdr:row>41</xdr:row>
      <xdr:rowOff>108903</xdr:rowOff>
    </xdr:to>
    <xdr:sp macro="" textlink="">
      <xdr:nvSpPr>
        <xdr:cNvPr id="387" name="フローチャート : 判断 386"/>
        <xdr:cNvSpPr/>
      </xdr:nvSpPr>
      <xdr:spPr>
        <a:xfrm>
          <a:off x="14351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93680</xdr:rowOff>
    </xdr:from>
    <xdr:ext cx="762000" cy="259045"/>
    <xdr:sp macro="" textlink="">
      <xdr:nvSpPr>
        <xdr:cNvPr id="388" name="テキスト ボックス 387"/>
        <xdr:cNvSpPr txBox="1"/>
      </xdr:nvSpPr>
      <xdr:spPr>
        <a:xfrm>
          <a:off x="14020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43497</xdr:rowOff>
    </xdr:from>
    <xdr:to>
      <xdr:col>19</xdr:col>
      <xdr:colOff>533400</xdr:colOff>
      <xdr:row>41</xdr:row>
      <xdr:rowOff>145097</xdr:rowOff>
    </xdr:to>
    <xdr:sp macro="" textlink="">
      <xdr:nvSpPr>
        <xdr:cNvPr id="389" name="フローチャート : 判断 388"/>
        <xdr:cNvSpPr/>
      </xdr:nvSpPr>
      <xdr:spPr>
        <a:xfrm>
          <a:off x="13462000" y="70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129874</xdr:rowOff>
    </xdr:from>
    <xdr:ext cx="762000" cy="259045"/>
    <xdr:sp macro="" textlink="">
      <xdr:nvSpPr>
        <xdr:cNvPr id="390" name="テキスト ボックス 389"/>
        <xdr:cNvSpPr txBox="1"/>
      </xdr:nvSpPr>
      <xdr:spPr>
        <a:xfrm>
          <a:off x="13131800" y="715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23495</xdr:rowOff>
    </xdr:from>
    <xdr:to>
      <xdr:col>24</xdr:col>
      <xdr:colOff>609600</xdr:colOff>
      <xdr:row>37</xdr:row>
      <xdr:rowOff>125095</xdr:rowOff>
    </xdr:to>
    <xdr:sp macro="" textlink="">
      <xdr:nvSpPr>
        <xdr:cNvPr id="396" name="円/楕円 395"/>
        <xdr:cNvSpPr/>
      </xdr:nvSpPr>
      <xdr:spPr>
        <a:xfrm>
          <a:off x="169672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116222</xdr:rowOff>
    </xdr:from>
    <xdr:ext cx="762000" cy="259045"/>
    <xdr:sp macro="" textlink="">
      <xdr:nvSpPr>
        <xdr:cNvPr id="397" name="公債費負担の状況該当値テキスト"/>
        <xdr:cNvSpPr txBox="1"/>
      </xdr:nvSpPr>
      <xdr:spPr>
        <a:xfrm>
          <a:off x="17106900" y="6288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53658</xdr:rowOff>
    </xdr:from>
    <xdr:to>
      <xdr:col>23</xdr:col>
      <xdr:colOff>457200</xdr:colOff>
      <xdr:row>37</xdr:row>
      <xdr:rowOff>155258</xdr:rowOff>
    </xdr:to>
    <xdr:sp macro="" textlink="">
      <xdr:nvSpPr>
        <xdr:cNvPr id="398" name="円/楕円 397"/>
        <xdr:cNvSpPr/>
      </xdr:nvSpPr>
      <xdr:spPr>
        <a:xfrm>
          <a:off x="16129000" y="639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165435</xdr:rowOff>
    </xdr:from>
    <xdr:ext cx="736600" cy="259045"/>
    <xdr:sp macro="" textlink="">
      <xdr:nvSpPr>
        <xdr:cNvPr id="399" name="テキスト ボックス 398"/>
        <xdr:cNvSpPr txBox="1"/>
      </xdr:nvSpPr>
      <xdr:spPr>
        <a:xfrm>
          <a:off x="15798800" y="6166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35560</xdr:rowOff>
    </xdr:from>
    <xdr:to>
      <xdr:col>22</xdr:col>
      <xdr:colOff>254000</xdr:colOff>
      <xdr:row>37</xdr:row>
      <xdr:rowOff>137160</xdr:rowOff>
    </xdr:to>
    <xdr:sp macro="" textlink="">
      <xdr:nvSpPr>
        <xdr:cNvPr id="400" name="円/楕円 399"/>
        <xdr:cNvSpPr/>
      </xdr:nvSpPr>
      <xdr:spPr>
        <a:xfrm>
          <a:off x="152400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147337</xdr:rowOff>
    </xdr:from>
    <xdr:ext cx="762000" cy="259045"/>
    <xdr:sp macro="" textlink="">
      <xdr:nvSpPr>
        <xdr:cNvPr id="401" name="テキスト ボックス 400"/>
        <xdr:cNvSpPr txBox="1"/>
      </xdr:nvSpPr>
      <xdr:spPr>
        <a:xfrm>
          <a:off x="14909800" y="614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23495</xdr:rowOff>
    </xdr:from>
    <xdr:to>
      <xdr:col>21</xdr:col>
      <xdr:colOff>50800</xdr:colOff>
      <xdr:row>37</xdr:row>
      <xdr:rowOff>125095</xdr:rowOff>
    </xdr:to>
    <xdr:sp macro="" textlink="">
      <xdr:nvSpPr>
        <xdr:cNvPr id="402" name="円/楕円 401"/>
        <xdr:cNvSpPr/>
      </xdr:nvSpPr>
      <xdr:spPr>
        <a:xfrm>
          <a:off x="143510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135272</xdr:rowOff>
    </xdr:from>
    <xdr:ext cx="762000" cy="259045"/>
    <xdr:sp macro="" textlink="">
      <xdr:nvSpPr>
        <xdr:cNvPr id="403" name="テキスト ボックス 402"/>
        <xdr:cNvSpPr txBox="1"/>
      </xdr:nvSpPr>
      <xdr:spPr>
        <a:xfrm>
          <a:off x="14020800" y="613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23495</xdr:rowOff>
    </xdr:from>
    <xdr:to>
      <xdr:col>19</xdr:col>
      <xdr:colOff>533400</xdr:colOff>
      <xdr:row>37</xdr:row>
      <xdr:rowOff>125095</xdr:rowOff>
    </xdr:to>
    <xdr:sp macro="" textlink="">
      <xdr:nvSpPr>
        <xdr:cNvPr id="404" name="円/楕円 403"/>
        <xdr:cNvSpPr/>
      </xdr:nvSpPr>
      <xdr:spPr>
        <a:xfrm>
          <a:off x="134620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135272</xdr:rowOff>
    </xdr:from>
    <xdr:ext cx="762000" cy="259045"/>
    <xdr:sp macro="" textlink="">
      <xdr:nvSpPr>
        <xdr:cNvPr id="405" name="テキスト ボックス 404"/>
        <xdr:cNvSpPr txBox="1"/>
      </xdr:nvSpPr>
      <xdr:spPr>
        <a:xfrm>
          <a:off x="13131800" y="613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過去からの起債抑制策により、財政健全化比率の算定に基づく数値上は充当可能財源等が将来負担額を上回っており、グラフは破線表記とになっている。</a:t>
          </a:r>
          <a:endParaRPr kumimoji="1" lang="en-US" altLang="ja-JP" sz="1300">
            <a:latin typeface="ＭＳ Ｐゴシック"/>
          </a:endParaRPr>
        </a:p>
        <a:p>
          <a:r>
            <a:rPr kumimoji="1" lang="ja-JP" altLang="en-US" sz="1300">
              <a:latin typeface="ＭＳ Ｐゴシック"/>
            </a:rPr>
            <a:t>しかし、この数年の大型事業に係る新規借入を余儀なくされたため、地方債現在高は増加傾向にあり、財政調整基金の取り崩しも増加し基金残高が急激に減少している。</a:t>
          </a:r>
          <a:endParaRPr kumimoji="1" lang="en-US" altLang="ja-JP" sz="1300">
            <a:latin typeface="ＭＳ Ｐゴシック"/>
          </a:endParaRPr>
        </a:p>
        <a:p>
          <a:r>
            <a:rPr kumimoji="1" lang="ja-JP" altLang="en-US" sz="1300">
              <a:latin typeface="ＭＳ Ｐゴシック"/>
            </a:rPr>
            <a:t>今後は財源確保の観点からも確実な事業計画をたてたうえで、実施事業の検討を行い、世代間の負担公平等にも考慮しつつ起債発行を抑制することにより、財政の健全化に努める。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124841</xdr:rowOff>
    </xdr:to>
    <xdr:cxnSp macro="">
      <xdr:nvCxnSpPr>
        <xdr:cNvPr id="432" name="直線コネクタ 431"/>
        <xdr:cNvCxnSpPr/>
      </xdr:nvCxnSpPr>
      <xdr:spPr>
        <a:xfrm flipV="1">
          <a:off x="17018000" y="2451100"/>
          <a:ext cx="0" cy="1102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96918</xdr:rowOff>
    </xdr:from>
    <xdr:ext cx="762000" cy="259045"/>
    <xdr:sp macro="" textlink="">
      <xdr:nvSpPr>
        <xdr:cNvPr id="433" name="将来負担の状況最小値テキスト"/>
        <xdr:cNvSpPr txBox="1"/>
      </xdr:nvSpPr>
      <xdr:spPr>
        <a:xfrm>
          <a:off x="17106900" y="3525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228.5</a:t>
          </a:r>
          <a:endParaRPr kumimoji="1" lang="ja-JP" altLang="en-US" sz="1000" b="1">
            <a:latin typeface="ＭＳ Ｐゴシック"/>
          </a:endParaRPr>
        </a:p>
      </xdr:txBody>
    </xdr:sp>
    <xdr:clientData/>
  </xdr:oneCellAnchor>
  <xdr:twoCellAnchor>
    <xdr:from>
      <xdr:col>24</xdr:col>
      <xdr:colOff>469900</xdr:colOff>
      <xdr:row>20</xdr:row>
      <xdr:rowOff>124841</xdr:rowOff>
    </xdr:from>
    <xdr:to>
      <xdr:col>24</xdr:col>
      <xdr:colOff>647700</xdr:colOff>
      <xdr:row>20</xdr:row>
      <xdr:rowOff>124841</xdr:rowOff>
    </xdr:to>
    <xdr:cxnSp macro="">
      <xdr:nvCxnSpPr>
        <xdr:cNvPr id="434" name="直線コネクタ 433"/>
        <xdr:cNvCxnSpPr/>
      </xdr:nvCxnSpPr>
      <xdr:spPr>
        <a:xfrm>
          <a:off x="16929100" y="35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148226</xdr:rowOff>
    </xdr:from>
    <xdr:ext cx="762000" cy="259045"/>
    <xdr:sp macro="" textlink="">
      <xdr:nvSpPr>
        <xdr:cNvPr id="437" name="将来負担の状況平均値テキスト"/>
        <xdr:cNvSpPr txBox="1"/>
      </xdr:nvSpPr>
      <xdr:spPr>
        <a:xfrm>
          <a:off x="17106900" y="2548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4699</xdr:rowOff>
    </xdr:from>
    <xdr:to>
      <xdr:col>24</xdr:col>
      <xdr:colOff>609600</xdr:colOff>
      <xdr:row>15</xdr:row>
      <xdr:rowOff>106299</xdr:rowOff>
    </xdr:to>
    <xdr:sp macro="" textlink="">
      <xdr:nvSpPr>
        <xdr:cNvPr id="438" name="フローチャート : 判断 437"/>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63576</xdr:rowOff>
    </xdr:from>
    <xdr:to>
      <xdr:col>23</xdr:col>
      <xdr:colOff>457200</xdr:colOff>
      <xdr:row>15</xdr:row>
      <xdr:rowOff>165176</xdr:rowOff>
    </xdr:to>
    <xdr:sp macro="" textlink="">
      <xdr:nvSpPr>
        <xdr:cNvPr id="439" name="フローチャート : 判断 438"/>
        <xdr:cNvSpPr/>
      </xdr:nvSpPr>
      <xdr:spPr>
        <a:xfrm>
          <a:off x="16129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3903</xdr:rowOff>
    </xdr:from>
    <xdr:ext cx="736600" cy="259045"/>
    <xdr:sp macro="" textlink="">
      <xdr:nvSpPr>
        <xdr:cNvPr id="440" name="テキスト ボックス 439"/>
        <xdr:cNvSpPr txBox="1"/>
      </xdr:nvSpPr>
      <xdr:spPr>
        <a:xfrm>
          <a:off x="15798800" y="2404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92050</xdr:rowOff>
    </xdr:from>
    <xdr:to>
      <xdr:col>22</xdr:col>
      <xdr:colOff>254000</xdr:colOff>
      <xdr:row>16</xdr:row>
      <xdr:rowOff>22200</xdr:rowOff>
    </xdr:to>
    <xdr:sp macro="" textlink="">
      <xdr:nvSpPr>
        <xdr:cNvPr id="441" name="フローチャート : 判断 440"/>
        <xdr:cNvSpPr/>
      </xdr:nvSpPr>
      <xdr:spPr>
        <a:xfrm>
          <a:off x="15240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32377</xdr:rowOff>
    </xdr:from>
    <xdr:ext cx="762000" cy="259045"/>
    <xdr:sp macro="" textlink="">
      <xdr:nvSpPr>
        <xdr:cNvPr id="442" name="テキスト ボックス 441"/>
        <xdr:cNvSpPr txBox="1"/>
      </xdr:nvSpPr>
      <xdr:spPr>
        <a:xfrm>
          <a:off x="14909800" y="24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124384</xdr:rowOff>
    </xdr:from>
    <xdr:to>
      <xdr:col>21</xdr:col>
      <xdr:colOff>50800</xdr:colOff>
      <xdr:row>16</xdr:row>
      <xdr:rowOff>54534</xdr:rowOff>
    </xdr:to>
    <xdr:sp macro="" textlink="">
      <xdr:nvSpPr>
        <xdr:cNvPr id="443" name="フローチャート : 判断 442"/>
        <xdr:cNvSpPr/>
      </xdr:nvSpPr>
      <xdr:spPr>
        <a:xfrm>
          <a:off x="14351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64711</xdr:rowOff>
    </xdr:from>
    <xdr:ext cx="762000" cy="259045"/>
    <xdr:sp macro="" textlink="">
      <xdr:nvSpPr>
        <xdr:cNvPr id="444" name="テキスト ボックス 443"/>
        <xdr:cNvSpPr txBox="1"/>
      </xdr:nvSpPr>
      <xdr:spPr>
        <a:xfrm>
          <a:off x="14020800" y="246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138862</xdr:rowOff>
    </xdr:from>
    <xdr:to>
      <xdr:col>19</xdr:col>
      <xdr:colOff>533400</xdr:colOff>
      <xdr:row>16</xdr:row>
      <xdr:rowOff>69012</xdr:rowOff>
    </xdr:to>
    <xdr:sp macro="" textlink="">
      <xdr:nvSpPr>
        <xdr:cNvPr id="445" name="フローチャート : 判断 444"/>
        <xdr:cNvSpPr/>
      </xdr:nvSpPr>
      <xdr:spPr>
        <a:xfrm>
          <a:off x="13462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79189</xdr:rowOff>
    </xdr:from>
    <xdr:ext cx="762000" cy="259045"/>
    <xdr:sp macro="" textlink="">
      <xdr:nvSpPr>
        <xdr:cNvPr id="446" name="テキスト ボックス 445"/>
        <xdr:cNvSpPr txBox="1"/>
      </xdr:nvSpPr>
      <xdr:spPr>
        <a:xfrm>
          <a:off x="13131800" y="247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長野県軽井沢町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20,177
19,809
156.03
19,030,451
17,662,374
1,123,481
8,411,624
4,257,596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類似団体平均と比較して下回っているのは、定数管理による退職補充・技能職員の採用抑制、業務の民間委託化による人件費から物件費へのシフト等による効果である。今後は、</a:t>
          </a:r>
          <a:r>
            <a:rPr kumimoji="1" lang="ja-JP" altLang="ja-JP" sz="1300">
              <a:solidFill>
                <a:schemeClr val="dk1"/>
              </a:solidFill>
              <a:latin typeface="+mn-lt"/>
              <a:ea typeface="+mn-ea"/>
              <a:cs typeface="+mn-cs"/>
            </a:rPr>
            <a:t>少子高齢化へ向けた子育て・介護の環境整備</a:t>
          </a:r>
          <a:r>
            <a:rPr kumimoji="1" lang="ja-JP" altLang="en-US" sz="1300">
              <a:solidFill>
                <a:schemeClr val="dk1"/>
              </a:solidFill>
              <a:latin typeface="+mn-lt"/>
              <a:ea typeface="+mn-ea"/>
              <a:cs typeface="+mn-cs"/>
            </a:rPr>
            <a:t>や時代の流れに即した事業実施に伴う</a:t>
          </a:r>
          <a:r>
            <a:rPr kumimoji="1" lang="ja-JP" altLang="ja-JP" sz="1300">
              <a:solidFill>
                <a:schemeClr val="dk1"/>
              </a:solidFill>
              <a:latin typeface="+mn-lt"/>
              <a:ea typeface="+mn-ea"/>
              <a:cs typeface="+mn-cs"/>
            </a:rPr>
            <a:t>人員配置により職員数が増加する可能性がある</a:t>
          </a:r>
          <a:r>
            <a:rPr kumimoji="1" lang="ja-JP" altLang="en-US" sz="1300">
              <a:solidFill>
                <a:schemeClr val="dk1"/>
              </a:solidFill>
              <a:latin typeface="+mn-lt"/>
              <a:ea typeface="+mn-ea"/>
              <a:cs typeface="+mn-cs"/>
            </a:rPr>
            <a:t>が、引き続き人件費の削減に努める。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94996</xdr:rowOff>
    </xdr:from>
    <xdr:to>
      <xdr:col>7</xdr:col>
      <xdr:colOff>15875</xdr:colOff>
      <xdr:row>40</xdr:row>
      <xdr:rowOff>53848</xdr:rowOff>
    </xdr:to>
    <xdr:cxnSp macro="">
      <xdr:nvCxnSpPr>
        <xdr:cNvPr id="59" name="直線コネクタ 58"/>
        <xdr:cNvCxnSpPr/>
      </xdr:nvCxnSpPr>
      <xdr:spPr>
        <a:xfrm flipV="1">
          <a:off x="4826000" y="592429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25925</xdr:rowOff>
    </xdr:from>
    <xdr:ext cx="762000" cy="259045"/>
    <xdr:sp macro="" textlink="">
      <xdr:nvSpPr>
        <xdr:cNvPr id="60" name="人件費最小値テキスト"/>
        <xdr:cNvSpPr txBox="1"/>
      </xdr:nvSpPr>
      <xdr:spPr>
        <a:xfrm>
          <a:off x="4914900" y="688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35.9</a:t>
          </a:r>
          <a:endParaRPr kumimoji="1" lang="ja-JP" altLang="en-US" sz="1000" b="1">
            <a:latin typeface="ＭＳ Ｐゴシック"/>
          </a:endParaRPr>
        </a:p>
      </xdr:txBody>
    </xdr:sp>
    <xdr:clientData/>
  </xdr:oneCellAnchor>
  <xdr:twoCellAnchor>
    <xdr:from>
      <xdr:col>6</xdr:col>
      <xdr:colOff>612775</xdr:colOff>
      <xdr:row>40</xdr:row>
      <xdr:rowOff>53848</xdr:rowOff>
    </xdr:from>
    <xdr:to>
      <xdr:col>7</xdr:col>
      <xdr:colOff>104775</xdr:colOff>
      <xdr:row>40</xdr:row>
      <xdr:rowOff>53848</xdr:rowOff>
    </xdr:to>
    <xdr:cxnSp macro="">
      <xdr:nvCxnSpPr>
        <xdr:cNvPr id="61" name="直線コネクタ 60"/>
        <xdr:cNvCxnSpPr/>
      </xdr:nvCxnSpPr>
      <xdr:spPr>
        <a:xfrm>
          <a:off x="4737100" y="691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9923</xdr:rowOff>
    </xdr:from>
    <xdr:ext cx="762000" cy="259045"/>
    <xdr:sp macro="" textlink="">
      <xdr:nvSpPr>
        <xdr:cNvPr id="62" name="人件費最大値テキスト"/>
        <xdr:cNvSpPr txBox="1"/>
      </xdr:nvSpPr>
      <xdr:spPr>
        <a:xfrm>
          <a:off x="4914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34</xdr:row>
      <xdr:rowOff>94996</xdr:rowOff>
    </xdr:from>
    <xdr:to>
      <xdr:col>7</xdr:col>
      <xdr:colOff>104775</xdr:colOff>
      <xdr:row>34</xdr:row>
      <xdr:rowOff>94996</xdr:rowOff>
    </xdr:to>
    <xdr:cxnSp macro="">
      <xdr:nvCxnSpPr>
        <xdr:cNvPr id="63" name="直線コネクタ 62"/>
        <xdr:cNvCxnSpPr/>
      </xdr:nvCxnSpPr>
      <xdr:spPr>
        <a:xfrm>
          <a:off x="4737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165862</xdr:rowOff>
    </xdr:from>
    <xdr:to>
      <xdr:col>7</xdr:col>
      <xdr:colOff>15875</xdr:colOff>
      <xdr:row>35</xdr:row>
      <xdr:rowOff>165862</xdr:rowOff>
    </xdr:to>
    <xdr:cxnSp macro="">
      <xdr:nvCxnSpPr>
        <xdr:cNvPr id="64" name="直線コネクタ 63"/>
        <xdr:cNvCxnSpPr/>
      </xdr:nvCxnSpPr>
      <xdr:spPr>
        <a:xfrm>
          <a:off x="3987800" y="61666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126001</xdr:rowOff>
    </xdr:from>
    <xdr:ext cx="762000" cy="259045"/>
    <xdr:sp macro="" textlink="">
      <xdr:nvSpPr>
        <xdr:cNvPr id="65"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153924</xdr:rowOff>
    </xdr:from>
    <xdr:to>
      <xdr:col>7</xdr:col>
      <xdr:colOff>66675</xdr:colOff>
      <xdr:row>37</xdr:row>
      <xdr:rowOff>84074</xdr:rowOff>
    </xdr:to>
    <xdr:sp macro="" textlink="">
      <xdr:nvSpPr>
        <xdr:cNvPr id="66" name="フローチャート :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165862</xdr:rowOff>
    </xdr:from>
    <xdr:to>
      <xdr:col>5</xdr:col>
      <xdr:colOff>549275</xdr:colOff>
      <xdr:row>36</xdr:row>
      <xdr:rowOff>53848</xdr:rowOff>
    </xdr:to>
    <xdr:cxnSp macro="">
      <xdr:nvCxnSpPr>
        <xdr:cNvPr id="67" name="直線コネクタ 66"/>
        <xdr:cNvCxnSpPr/>
      </xdr:nvCxnSpPr>
      <xdr:spPr>
        <a:xfrm flipV="1">
          <a:off x="3098800" y="616661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8" name="フローチャート : 判断 67"/>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50563</xdr:rowOff>
    </xdr:from>
    <xdr:ext cx="736600" cy="259045"/>
    <xdr:sp macro="" textlink="">
      <xdr:nvSpPr>
        <xdr:cNvPr id="69" name="テキスト ボックス 68"/>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53848</xdr:rowOff>
    </xdr:from>
    <xdr:to>
      <xdr:col>4</xdr:col>
      <xdr:colOff>346075</xdr:colOff>
      <xdr:row>36</xdr:row>
      <xdr:rowOff>81280</xdr:rowOff>
    </xdr:to>
    <xdr:cxnSp macro="">
      <xdr:nvCxnSpPr>
        <xdr:cNvPr id="70" name="直線コネクタ 69"/>
        <xdr:cNvCxnSpPr/>
      </xdr:nvCxnSpPr>
      <xdr:spPr>
        <a:xfrm flipV="1">
          <a:off x="2209800" y="62260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135636</xdr:rowOff>
    </xdr:from>
    <xdr:to>
      <xdr:col>4</xdr:col>
      <xdr:colOff>396875</xdr:colOff>
      <xdr:row>37</xdr:row>
      <xdr:rowOff>65786</xdr:rowOff>
    </xdr:to>
    <xdr:sp macro="" textlink="">
      <xdr:nvSpPr>
        <xdr:cNvPr id="71" name="フローチャート :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50563</xdr:rowOff>
    </xdr:from>
    <xdr:ext cx="762000" cy="259045"/>
    <xdr:sp macro="" textlink="">
      <xdr:nvSpPr>
        <xdr:cNvPr id="72" name="テキスト ボックス 71"/>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72136</xdr:rowOff>
    </xdr:from>
    <xdr:to>
      <xdr:col>3</xdr:col>
      <xdr:colOff>142875</xdr:colOff>
      <xdr:row>36</xdr:row>
      <xdr:rowOff>81280</xdr:rowOff>
    </xdr:to>
    <xdr:cxnSp macro="">
      <xdr:nvCxnSpPr>
        <xdr:cNvPr id="73" name="直線コネクタ 72"/>
        <xdr:cNvCxnSpPr/>
      </xdr:nvCxnSpPr>
      <xdr:spPr>
        <a:xfrm>
          <a:off x="1320800" y="62443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4" name="フローチャート :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87139</xdr:rowOff>
    </xdr:from>
    <xdr:ext cx="762000" cy="259045"/>
    <xdr:sp macro="" textlink="">
      <xdr:nvSpPr>
        <xdr:cNvPr id="75" name="テキスト ボックス 74"/>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14478</xdr:rowOff>
    </xdr:from>
    <xdr:to>
      <xdr:col>1</xdr:col>
      <xdr:colOff>676275</xdr:colOff>
      <xdr:row>37</xdr:row>
      <xdr:rowOff>116078</xdr:rowOff>
    </xdr:to>
    <xdr:sp macro="" textlink="">
      <xdr:nvSpPr>
        <xdr:cNvPr id="76" name="フローチャート : 判断 75"/>
        <xdr:cNvSpPr/>
      </xdr:nvSpPr>
      <xdr:spPr>
        <a:xfrm>
          <a:off x="1270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100855</xdr:rowOff>
    </xdr:from>
    <xdr:ext cx="762000" cy="259045"/>
    <xdr:sp macro="" textlink="">
      <xdr:nvSpPr>
        <xdr:cNvPr id="77" name="テキスト ボックス 76"/>
        <xdr:cNvSpPr txBox="1"/>
      </xdr:nvSpPr>
      <xdr:spPr>
        <a:xfrm>
          <a:off x="939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115062</xdr:rowOff>
    </xdr:from>
    <xdr:to>
      <xdr:col>7</xdr:col>
      <xdr:colOff>66675</xdr:colOff>
      <xdr:row>36</xdr:row>
      <xdr:rowOff>45212</xdr:rowOff>
    </xdr:to>
    <xdr:sp macro="" textlink="">
      <xdr:nvSpPr>
        <xdr:cNvPr id="83" name="円/楕円 82"/>
        <xdr:cNvSpPr/>
      </xdr:nvSpPr>
      <xdr:spPr>
        <a:xfrm>
          <a:off x="4775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131589</xdr:rowOff>
    </xdr:from>
    <xdr:ext cx="762000" cy="259045"/>
    <xdr:sp macro="" textlink="">
      <xdr:nvSpPr>
        <xdr:cNvPr id="84" name="人件費該当値テキスト"/>
        <xdr:cNvSpPr txBox="1"/>
      </xdr:nvSpPr>
      <xdr:spPr>
        <a:xfrm>
          <a:off x="4914900" y="596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115062</xdr:rowOff>
    </xdr:from>
    <xdr:to>
      <xdr:col>5</xdr:col>
      <xdr:colOff>600075</xdr:colOff>
      <xdr:row>36</xdr:row>
      <xdr:rowOff>45212</xdr:rowOff>
    </xdr:to>
    <xdr:sp macro="" textlink="">
      <xdr:nvSpPr>
        <xdr:cNvPr id="85" name="円/楕円 84"/>
        <xdr:cNvSpPr/>
      </xdr:nvSpPr>
      <xdr:spPr>
        <a:xfrm>
          <a:off x="3937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55389</xdr:rowOff>
    </xdr:from>
    <xdr:ext cx="736600" cy="259045"/>
    <xdr:sp macro="" textlink="">
      <xdr:nvSpPr>
        <xdr:cNvPr id="86" name="テキスト ボックス 85"/>
        <xdr:cNvSpPr txBox="1"/>
      </xdr:nvSpPr>
      <xdr:spPr>
        <a:xfrm>
          <a:off x="3606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3048</xdr:rowOff>
    </xdr:from>
    <xdr:to>
      <xdr:col>4</xdr:col>
      <xdr:colOff>396875</xdr:colOff>
      <xdr:row>36</xdr:row>
      <xdr:rowOff>104648</xdr:rowOff>
    </xdr:to>
    <xdr:sp macro="" textlink="">
      <xdr:nvSpPr>
        <xdr:cNvPr id="87" name="円/楕円 86"/>
        <xdr:cNvSpPr/>
      </xdr:nvSpPr>
      <xdr:spPr>
        <a:xfrm>
          <a:off x="3048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114825</xdr:rowOff>
    </xdr:from>
    <xdr:ext cx="762000" cy="259045"/>
    <xdr:sp macro="" textlink="">
      <xdr:nvSpPr>
        <xdr:cNvPr id="88" name="テキスト ボックス 87"/>
        <xdr:cNvSpPr txBox="1"/>
      </xdr:nvSpPr>
      <xdr:spPr>
        <a:xfrm>
          <a:off x="2717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30480</xdr:rowOff>
    </xdr:from>
    <xdr:to>
      <xdr:col>3</xdr:col>
      <xdr:colOff>193675</xdr:colOff>
      <xdr:row>36</xdr:row>
      <xdr:rowOff>132080</xdr:rowOff>
    </xdr:to>
    <xdr:sp macro="" textlink="">
      <xdr:nvSpPr>
        <xdr:cNvPr id="89" name="円/楕円 88"/>
        <xdr:cNvSpPr/>
      </xdr:nvSpPr>
      <xdr:spPr>
        <a:xfrm>
          <a:off x="2159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142257</xdr:rowOff>
    </xdr:from>
    <xdr:ext cx="762000" cy="259045"/>
    <xdr:sp macro="" textlink="">
      <xdr:nvSpPr>
        <xdr:cNvPr id="90" name="テキスト ボックス 89"/>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21336</xdr:rowOff>
    </xdr:from>
    <xdr:to>
      <xdr:col>1</xdr:col>
      <xdr:colOff>676275</xdr:colOff>
      <xdr:row>36</xdr:row>
      <xdr:rowOff>122936</xdr:rowOff>
    </xdr:to>
    <xdr:sp macro="" textlink="">
      <xdr:nvSpPr>
        <xdr:cNvPr id="91" name="円/楕円 90"/>
        <xdr:cNvSpPr/>
      </xdr:nvSpPr>
      <xdr:spPr>
        <a:xfrm>
          <a:off x="1270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133113</xdr:rowOff>
    </xdr:from>
    <xdr:ext cx="762000" cy="259045"/>
    <xdr:sp macro="" textlink="">
      <xdr:nvSpPr>
        <xdr:cNvPr id="92" name="テキスト ボックス 91"/>
        <xdr:cNvSpPr txBox="1"/>
      </xdr:nvSpPr>
      <xdr:spPr>
        <a:xfrm>
          <a:off x="939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が類似団体平均を上回っているのは、業務の民間委託による人件費から物件費へのシフトによるもの、施設の維持管理やＯＡ機器の更新等経費の増加、新施設の指定管理業務追加が要因と考えられる。特にＯＡ機器に関しては、当町は独自的なシステムを構築しており、国の法改正等に係るシステム改修であっても、その都度多額の費用を要し財政を圧迫しているため、今後は汎用的なシステムの導入も検討していかなければならない。</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76381</xdr:rowOff>
    </xdr:from>
    <xdr:to>
      <xdr:col>24</xdr:col>
      <xdr:colOff>31750</xdr:colOff>
      <xdr:row>20</xdr:row>
      <xdr:rowOff>169454</xdr:rowOff>
    </xdr:to>
    <xdr:cxnSp macro="">
      <xdr:nvCxnSpPr>
        <xdr:cNvPr id="122" name="直線コネクタ 121"/>
        <xdr:cNvCxnSpPr/>
      </xdr:nvCxnSpPr>
      <xdr:spPr>
        <a:xfrm flipV="1">
          <a:off x="16510000" y="2305231"/>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141531</xdr:rowOff>
    </xdr:from>
    <xdr:ext cx="762000" cy="259045"/>
    <xdr:sp macro="" textlink="">
      <xdr:nvSpPr>
        <xdr:cNvPr id="123" name="物件費最小値テキスト"/>
        <xdr:cNvSpPr txBox="1"/>
      </xdr:nvSpPr>
      <xdr:spPr>
        <a:xfrm>
          <a:off x="16598900" y="35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628650</xdr:colOff>
      <xdr:row>20</xdr:row>
      <xdr:rowOff>169454</xdr:rowOff>
    </xdr:from>
    <xdr:to>
      <xdr:col>24</xdr:col>
      <xdr:colOff>120650</xdr:colOff>
      <xdr:row>20</xdr:row>
      <xdr:rowOff>169454</xdr:rowOff>
    </xdr:to>
    <xdr:cxnSp macro="">
      <xdr:nvCxnSpPr>
        <xdr:cNvPr id="124" name="直線コネクタ 123"/>
        <xdr:cNvCxnSpPr/>
      </xdr:nvCxnSpPr>
      <xdr:spPr>
        <a:xfrm>
          <a:off x="16421100" y="359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162758</xdr:rowOff>
    </xdr:from>
    <xdr:ext cx="762000" cy="259045"/>
    <xdr:sp macro="" textlink="">
      <xdr:nvSpPr>
        <xdr:cNvPr id="125" name="物件費最大値テキスト"/>
        <xdr:cNvSpPr txBox="1"/>
      </xdr:nvSpPr>
      <xdr:spPr>
        <a:xfrm>
          <a:off x="16598900" y="2048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76381</xdr:rowOff>
    </xdr:from>
    <xdr:to>
      <xdr:col>24</xdr:col>
      <xdr:colOff>120650</xdr:colOff>
      <xdr:row>13</xdr:row>
      <xdr:rowOff>76381</xdr:rowOff>
    </xdr:to>
    <xdr:cxnSp macro="">
      <xdr:nvCxnSpPr>
        <xdr:cNvPr id="126" name="直線コネクタ 125"/>
        <xdr:cNvCxnSpPr/>
      </xdr:nvCxnSpPr>
      <xdr:spPr>
        <a:xfrm>
          <a:off x="16421100" y="230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24130</xdr:rowOff>
    </xdr:from>
    <xdr:to>
      <xdr:col>24</xdr:col>
      <xdr:colOff>31750</xdr:colOff>
      <xdr:row>17</xdr:row>
      <xdr:rowOff>82913</xdr:rowOff>
    </xdr:to>
    <xdr:cxnSp macro="">
      <xdr:nvCxnSpPr>
        <xdr:cNvPr id="127" name="直線コネクタ 126"/>
        <xdr:cNvCxnSpPr/>
      </xdr:nvCxnSpPr>
      <xdr:spPr>
        <a:xfrm>
          <a:off x="15671800" y="2938780"/>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17615</xdr:rowOff>
    </xdr:from>
    <xdr:ext cx="762000" cy="259045"/>
    <xdr:sp macro="" textlink="">
      <xdr:nvSpPr>
        <xdr:cNvPr id="128" name="物件費平均値テキスト"/>
        <xdr:cNvSpPr txBox="1"/>
      </xdr:nvSpPr>
      <xdr:spPr>
        <a:xfrm>
          <a:off x="16598900" y="2589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1088</xdr:rowOff>
    </xdr:from>
    <xdr:to>
      <xdr:col>24</xdr:col>
      <xdr:colOff>82550</xdr:colOff>
      <xdr:row>16</xdr:row>
      <xdr:rowOff>102688</xdr:rowOff>
    </xdr:to>
    <xdr:sp macro="" textlink="">
      <xdr:nvSpPr>
        <xdr:cNvPr id="129" name="フローチャート : 判断 128"/>
        <xdr:cNvSpPr/>
      </xdr:nvSpPr>
      <xdr:spPr>
        <a:xfrm>
          <a:off x="164592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162923</xdr:rowOff>
    </xdr:from>
    <xdr:to>
      <xdr:col>22</xdr:col>
      <xdr:colOff>565150</xdr:colOff>
      <xdr:row>17</xdr:row>
      <xdr:rowOff>24130</xdr:rowOff>
    </xdr:to>
    <xdr:cxnSp macro="">
      <xdr:nvCxnSpPr>
        <xdr:cNvPr id="130" name="直線コネクタ 129"/>
        <xdr:cNvCxnSpPr/>
      </xdr:nvCxnSpPr>
      <xdr:spPr>
        <a:xfrm>
          <a:off x="14782800" y="290612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113756</xdr:rowOff>
    </xdr:from>
    <xdr:to>
      <xdr:col>22</xdr:col>
      <xdr:colOff>615950</xdr:colOff>
      <xdr:row>16</xdr:row>
      <xdr:rowOff>43906</xdr:rowOff>
    </xdr:to>
    <xdr:sp macro="" textlink="">
      <xdr:nvSpPr>
        <xdr:cNvPr id="131" name="フローチャート : 判断 130"/>
        <xdr:cNvSpPr/>
      </xdr:nvSpPr>
      <xdr:spPr>
        <a:xfrm>
          <a:off x="15621000" y="268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54083</xdr:rowOff>
    </xdr:from>
    <xdr:ext cx="736600" cy="259045"/>
    <xdr:sp macro="" textlink="">
      <xdr:nvSpPr>
        <xdr:cNvPr id="132" name="テキスト ボックス 131"/>
        <xdr:cNvSpPr txBox="1"/>
      </xdr:nvSpPr>
      <xdr:spPr>
        <a:xfrm>
          <a:off x="15290800" y="245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110671</xdr:rowOff>
    </xdr:from>
    <xdr:to>
      <xdr:col>21</xdr:col>
      <xdr:colOff>361950</xdr:colOff>
      <xdr:row>16</xdr:row>
      <xdr:rowOff>162923</xdr:rowOff>
    </xdr:to>
    <xdr:cxnSp macro="">
      <xdr:nvCxnSpPr>
        <xdr:cNvPr id="133" name="直線コネクタ 132"/>
        <xdr:cNvCxnSpPr/>
      </xdr:nvCxnSpPr>
      <xdr:spPr>
        <a:xfrm>
          <a:off x="13893800" y="285387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74567</xdr:rowOff>
    </xdr:from>
    <xdr:to>
      <xdr:col>21</xdr:col>
      <xdr:colOff>412750</xdr:colOff>
      <xdr:row>16</xdr:row>
      <xdr:rowOff>4717</xdr:rowOff>
    </xdr:to>
    <xdr:sp macro="" textlink="">
      <xdr:nvSpPr>
        <xdr:cNvPr id="134" name="フローチャート : 判断 133"/>
        <xdr:cNvSpPr/>
      </xdr:nvSpPr>
      <xdr:spPr>
        <a:xfrm>
          <a:off x="14732000" y="26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14894</xdr:rowOff>
    </xdr:from>
    <xdr:ext cx="762000" cy="259045"/>
    <xdr:sp macro="" textlink="">
      <xdr:nvSpPr>
        <xdr:cNvPr id="135" name="テキスト ボックス 134"/>
        <xdr:cNvSpPr txBox="1"/>
      </xdr:nvSpPr>
      <xdr:spPr>
        <a:xfrm>
          <a:off x="14401800" y="241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58420</xdr:rowOff>
    </xdr:from>
    <xdr:to>
      <xdr:col>20</xdr:col>
      <xdr:colOff>158750</xdr:colOff>
      <xdr:row>16</xdr:row>
      <xdr:rowOff>110671</xdr:rowOff>
    </xdr:to>
    <xdr:cxnSp macro="">
      <xdr:nvCxnSpPr>
        <xdr:cNvPr id="136" name="直線コネクタ 135"/>
        <xdr:cNvCxnSpPr/>
      </xdr:nvCxnSpPr>
      <xdr:spPr>
        <a:xfrm>
          <a:off x="13004800" y="280162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35379</xdr:rowOff>
    </xdr:from>
    <xdr:to>
      <xdr:col>20</xdr:col>
      <xdr:colOff>209550</xdr:colOff>
      <xdr:row>15</xdr:row>
      <xdr:rowOff>136979</xdr:rowOff>
    </xdr:to>
    <xdr:sp macro="" textlink="">
      <xdr:nvSpPr>
        <xdr:cNvPr id="137" name="フローチャート : 判断 136"/>
        <xdr:cNvSpPr/>
      </xdr:nvSpPr>
      <xdr:spPr>
        <a:xfrm>
          <a:off x="13843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147156</xdr:rowOff>
    </xdr:from>
    <xdr:ext cx="762000" cy="259045"/>
    <xdr:sp macro="" textlink="">
      <xdr:nvSpPr>
        <xdr:cNvPr id="138" name="テキスト ボックス 137"/>
        <xdr:cNvSpPr txBox="1"/>
      </xdr:nvSpPr>
      <xdr:spPr>
        <a:xfrm>
          <a:off x="13512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9253</xdr:rowOff>
    </xdr:from>
    <xdr:to>
      <xdr:col>19</xdr:col>
      <xdr:colOff>6350</xdr:colOff>
      <xdr:row>15</xdr:row>
      <xdr:rowOff>110853</xdr:rowOff>
    </xdr:to>
    <xdr:sp macro="" textlink="">
      <xdr:nvSpPr>
        <xdr:cNvPr id="139" name="フローチャート : 判断 138"/>
        <xdr:cNvSpPr/>
      </xdr:nvSpPr>
      <xdr:spPr>
        <a:xfrm>
          <a:off x="12954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121030</xdr:rowOff>
    </xdr:from>
    <xdr:ext cx="762000" cy="259045"/>
    <xdr:sp macro="" textlink="">
      <xdr:nvSpPr>
        <xdr:cNvPr id="140" name="テキスト ボックス 139"/>
        <xdr:cNvSpPr txBox="1"/>
      </xdr:nvSpPr>
      <xdr:spPr>
        <a:xfrm>
          <a:off x="12623800" y="234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32113</xdr:rowOff>
    </xdr:from>
    <xdr:to>
      <xdr:col>24</xdr:col>
      <xdr:colOff>82550</xdr:colOff>
      <xdr:row>17</xdr:row>
      <xdr:rowOff>133713</xdr:rowOff>
    </xdr:to>
    <xdr:sp macro="" textlink="">
      <xdr:nvSpPr>
        <xdr:cNvPr id="146" name="円/楕円 145"/>
        <xdr:cNvSpPr/>
      </xdr:nvSpPr>
      <xdr:spPr>
        <a:xfrm>
          <a:off x="16459200" y="294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4190</xdr:rowOff>
    </xdr:from>
    <xdr:ext cx="762000" cy="259045"/>
    <xdr:sp macro="" textlink="">
      <xdr:nvSpPr>
        <xdr:cNvPr id="147" name="物件費該当値テキスト"/>
        <xdr:cNvSpPr txBox="1"/>
      </xdr:nvSpPr>
      <xdr:spPr>
        <a:xfrm>
          <a:off x="16598900" y="2918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144780</xdr:rowOff>
    </xdr:from>
    <xdr:to>
      <xdr:col>22</xdr:col>
      <xdr:colOff>615950</xdr:colOff>
      <xdr:row>17</xdr:row>
      <xdr:rowOff>74930</xdr:rowOff>
    </xdr:to>
    <xdr:sp macro="" textlink="">
      <xdr:nvSpPr>
        <xdr:cNvPr id="148" name="円/楕円 147"/>
        <xdr:cNvSpPr/>
      </xdr:nvSpPr>
      <xdr:spPr>
        <a:xfrm>
          <a:off x="15621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59707</xdr:rowOff>
    </xdr:from>
    <xdr:ext cx="736600" cy="259045"/>
    <xdr:sp macro="" textlink="">
      <xdr:nvSpPr>
        <xdr:cNvPr id="149" name="テキスト ボックス 148"/>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112123</xdr:rowOff>
    </xdr:from>
    <xdr:to>
      <xdr:col>21</xdr:col>
      <xdr:colOff>412750</xdr:colOff>
      <xdr:row>17</xdr:row>
      <xdr:rowOff>42273</xdr:rowOff>
    </xdr:to>
    <xdr:sp macro="" textlink="">
      <xdr:nvSpPr>
        <xdr:cNvPr id="150" name="円/楕円 149"/>
        <xdr:cNvSpPr/>
      </xdr:nvSpPr>
      <xdr:spPr>
        <a:xfrm>
          <a:off x="14732000" y="285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27050</xdr:rowOff>
    </xdr:from>
    <xdr:ext cx="762000" cy="259045"/>
    <xdr:sp macro="" textlink="">
      <xdr:nvSpPr>
        <xdr:cNvPr id="151" name="テキスト ボックス 150"/>
        <xdr:cNvSpPr txBox="1"/>
      </xdr:nvSpPr>
      <xdr:spPr>
        <a:xfrm>
          <a:off x="14401800" y="294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59871</xdr:rowOff>
    </xdr:from>
    <xdr:to>
      <xdr:col>20</xdr:col>
      <xdr:colOff>209550</xdr:colOff>
      <xdr:row>16</xdr:row>
      <xdr:rowOff>161471</xdr:rowOff>
    </xdr:to>
    <xdr:sp macro="" textlink="">
      <xdr:nvSpPr>
        <xdr:cNvPr id="152" name="円/楕円 151"/>
        <xdr:cNvSpPr/>
      </xdr:nvSpPr>
      <xdr:spPr>
        <a:xfrm>
          <a:off x="13843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146248</xdr:rowOff>
    </xdr:from>
    <xdr:ext cx="762000" cy="259045"/>
    <xdr:sp macro="" textlink="">
      <xdr:nvSpPr>
        <xdr:cNvPr id="153" name="テキスト ボックス 152"/>
        <xdr:cNvSpPr txBox="1"/>
      </xdr:nvSpPr>
      <xdr:spPr>
        <a:xfrm>
          <a:off x="13512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7620</xdr:rowOff>
    </xdr:from>
    <xdr:to>
      <xdr:col>19</xdr:col>
      <xdr:colOff>6350</xdr:colOff>
      <xdr:row>16</xdr:row>
      <xdr:rowOff>109220</xdr:rowOff>
    </xdr:to>
    <xdr:sp macro="" textlink="">
      <xdr:nvSpPr>
        <xdr:cNvPr id="154" name="円/楕円 153"/>
        <xdr:cNvSpPr/>
      </xdr:nvSpPr>
      <xdr:spPr>
        <a:xfrm>
          <a:off x="12954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93997</xdr:rowOff>
    </xdr:from>
    <xdr:ext cx="762000" cy="259045"/>
    <xdr:sp macro="" textlink="">
      <xdr:nvSpPr>
        <xdr:cNvPr id="155" name="テキスト ボックス 154"/>
        <xdr:cNvSpPr txBox="1"/>
      </xdr:nvSpPr>
      <xdr:spPr>
        <a:xfrm>
          <a:off x="12623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は類似団体平均を下回っているが、扶助費自体は増加傾向にある。今後も少子高齢化が進む中、その福祉に係る経費の増加が見込まれるが、保健福祉複合施設・木もれ陽の里や風越公園運動施設を活用した健康増進・予防施策を推進し、扶助費の抑制を図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60</xdr:row>
      <xdr:rowOff>159657</xdr:rowOff>
    </xdr:to>
    <xdr:cxnSp macro="">
      <xdr:nvCxnSpPr>
        <xdr:cNvPr id="185" name="直線コネクタ 184"/>
        <xdr:cNvCxnSpPr/>
      </xdr:nvCxnSpPr>
      <xdr:spPr>
        <a:xfrm flipV="1">
          <a:off x="4826000" y="9124043"/>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8"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9" name="直線コネクタ 188"/>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102507</xdr:rowOff>
    </xdr:from>
    <xdr:to>
      <xdr:col>7</xdr:col>
      <xdr:colOff>15875</xdr:colOff>
      <xdr:row>53</xdr:row>
      <xdr:rowOff>118835</xdr:rowOff>
    </xdr:to>
    <xdr:cxnSp macro="">
      <xdr:nvCxnSpPr>
        <xdr:cNvPr id="190" name="直線コネクタ 189"/>
        <xdr:cNvCxnSpPr/>
      </xdr:nvCxnSpPr>
      <xdr:spPr>
        <a:xfrm>
          <a:off x="3987800" y="91893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138084</xdr:rowOff>
    </xdr:from>
    <xdr:ext cx="762000" cy="259045"/>
    <xdr:sp macro="" textlink="">
      <xdr:nvSpPr>
        <xdr:cNvPr id="191" name="扶助費平均値テキスト"/>
        <xdr:cNvSpPr txBox="1"/>
      </xdr:nvSpPr>
      <xdr:spPr>
        <a:xfrm>
          <a:off x="4914900" y="9567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192" name="フローチャート : 判断 191"/>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102507</xdr:rowOff>
    </xdr:from>
    <xdr:to>
      <xdr:col>5</xdr:col>
      <xdr:colOff>549275</xdr:colOff>
      <xdr:row>53</xdr:row>
      <xdr:rowOff>102507</xdr:rowOff>
    </xdr:to>
    <xdr:cxnSp macro="">
      <xdr:nvCxnSpPr>
        <xdr:cNvPr id="193" name="直線コネクタ 192"/>
        <xdr:cNvCxnSpPr/>
      </xdr:nvCxnSpPr>
      <xdr:spPr>
        <a:xfrm>
          <a:off x="3098800" y="9189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27215</xdr:rowOff>
    </xdr:from>
    <xdr:to>
      <xdr:col>5</xdr:col>
      <xdr:colOff>600075</xdr:colOff>
      <xdr:row>56</xdr:row>
      <xdr:rowOff>128815</xdr:rowOff>
    </xdr:to>
    <xdr:sp macro="" textlink="">
      <xdr:nvSpPr>
        <xdr:cNvPr id="194" name="フローチャート : 判断 193"/>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113592</xdr:rowOff>
    </xdr:from>
    <xdr:ext cx="736600" cy="259045"/>
    <xdr:sp macro="" textlink="">
      <xdr:nvSpPr>
        <xdr:cNvPr id="195" name="テキスト ボックス 194"/>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102507</xdr:rowOff>
    </xdr:from>
    <xdr:to>
      <xdr:col>4</xdr:col>
      <xdr:colOff>346075</xdr:colOff>
      <xdr:row>53</xdr:row>
      <xdr:rowOff>118835</xdr:rowOff>
    </xdr:to>
    <xdr:cxnSp macro="">
      <xdr:nvCxnSpPr>
        <xdr:cNvPr id="196" name="直線コネクタ 195"/>
        <xdr:cNvCxnSpPr/>
      </xdr:nvCxnSpPr>
      <xdr:spPr>
        <a:xfrm flipV="1">
          <a:off x="2209800" y="91893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166007</xdr:rowOff>
    </xdr:from>
    <xdr:to>
      <xdr:col>4</xdr:col>
      <xdr:colOff>396875</xdr:colOff>
      <xdr:row>56</xdr:row>
      <xdr:rowOff>96157</xdr:rowOff>
    </xdr:to>
    <xdr:sp macro="" textlink="">
      <xdr:nvSpPr>
        <xdr:cNvPr id="197" name="フローチャート : 判断 196"/>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80934</xdr:rowOff>
    </xdr:from>
    <xdr:ext cx="762000" cy="259045"/>
    <xdr:sp macro="" textlink="">
      <xdr:nvSpPr>
        <xdr:cNvPr id="198" name="テキスト ボックス 197"/>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69850</xdr:rowOff>
    </xdr:from>
    <xdr:to>
      <xdr:col>3</xdr:col>
      <xdr:colOff>142875</xdr:colOff>
      <xdr:row>53</xdr:row>
      <xdr:rowOff>118835</xdr:rowOff>
    </xdr:to>
    <xdr:cxnSp macro="">
      <xdr:nvCxnSpPr>
        <xdr:cNvPr id="199" name="直線コネクタ 198"/>
        <xdr:cNvCxnSpPr/>
      </xdr:nvCxnSpPr>
      <xdr:spPr>
        <a:xfrm>
          <a:off x="1320800" y="91567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200" name="フローチャート :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01" name="テキスト ボックス 200"/>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2" name="フローチャート : 判断 201"/>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03" name="テキスト ボックス 202"/>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68035</xdr:rowOff>
    </xdr:from>
    <xdr:to>
      <xdr:col>7</xdr:col>
      <xdr:colOff>66675</xdr:colOff>
      <xdr:row>53</xdr:row>
      <xdr:rowOff>169635</xdr:rowOff>
    </xdr:to>
    <xdr:sp macro="" textlink="">
      <xdr:nvSpPr>
        <xdr:cNvPr id="209" name="円/楕円 208"/>
        <xdr:cNvSpPr/>
      </xdr:nvSpPr>
      <xdr:spPr>
        <a:xfrm>
          <a:off x="47752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148062</xdr:rowOff>
    </xdr:from>
    <xdr:ext cx="762000" cy="259045"/>
    <xdr:sp macro="" textlink="">
      <xdr:nvSpPr>
        <xdr:cNvPr id="210" name="扶助費該当値テキスト"/>
        <xdr:cNvSpPr txBox="1"/>
      </xdr:nvSpPr>
      <xdr:spPr>
        <a:xfrm>
          <a:off x="4914900" y="906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51707</xdr:rowOff>
    </xdr:from>
    <xdr:to>
      <xdr:col>5</xdr:col>
      <xdr:colOff>600075</xdr:colOff>
      <xdr:row>53</xdr:row>
      <xdr:rowOff>153307</xdr:rowOff>
    </xdr:to>
    <xdr:sp macro="" textlink="">
      <xdr:nvSpPr>
        <xdr:cNvPr id="211" name="円/楕円 210"/>
        <xdr:cNvSpPr/>
      </xdr:nvSpPr>
      <xdr:spPr>
        <a:xfrm>
          <a:off x="3937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163484</xdr:rowOff>
    </xdr:from>
    <xdr:ext cx="736600" cy="259045"/>
    <xdr:sp macro="" textlink="">
      <xdr:nvSpPr>
        <xdr:cNvPr id="212" name="テキスト ボックス 211"/>
        <xdr:cNvSpPr txBox="1"/>
      </xdr:nvSpPr>
      <xdr:spPr>
        <a:xfrm>
          <a:off x="3606800" y="8907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51707</xdr:rowOff>
    </xdr:from>
    <xdr:to>
      <xdr:col>4</xdr:col>
      <xdr:colOff>396875</xdr:colOff>
      <xdr:row>53</xdr:row>
      <xdr:rowOff>153307</xdr:rowOff>
    </xdr:to>
    <xdr:sp macro="" textlink="">
      <xdr:nvSpPr>
        <xdr:cNvPr id="213" name="円/楕円 212"/>
        <xdr:cNvSpPr/>
      </xdr:nvSpPr>
      <xdr:spPr>
        <a:xfrm>
          <a:off x="3048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163484</xdr:rowOff>
    </xdr:from>
    <xdr:ext cx="762000" cy="259045"/>
    <xdr:sp macro="" textlink="">
      <xdr:nvSpPr>
        <xdr:cNvPr id="214" name="テキスト ボックス 213"/>
        <xdr:cNvSpPr txBox="1"/>
      </xdr:nvSpPr>
      <xdr:spPr>
        <a:xfrm>
          <a:off x="2717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68035</xdr:rowOff>
    </xdr:from>
    <xdr:to>
      <xdr:col>3</xdr:col>
      <xdr:colOff>193675</xdr:colOff>
      <xdr:row>53</xdr:row>
      <xdr:rowOff>169635</xdr:rowOff>
    </xdr:to>
    <xdr:sp macro="" textlink="">
      <xdr:nvSpPr>
        <xdr:cNvPr id="215" name="円/楕円 214"/>
        <xdr:cNvSpPr/>
      </xdr:nvSpPr>
      <xdr:spPr>
        <a:xfrm>
          <a:off x="2159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8362</xdr:rowOff>
    </xdr:from>
    <xdr:ext cx="762000" cy="259045"/>
    <xdr:sp macro="" textlink="">
      <xdr:nvSpPr>
        <xdr:cNvPr id="216" name="テキスト ボックス 215"/>
        <xdr:cNvSpPr txBox="1"/>
      </xdr:nvSpPr>
      <xdr:spPr>
        <a:xfrm>
          <a:off x="1828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19050</xdr:rowOff>
    </xdr:from>
    <xdr:to>
      <xdr:col>1</xdr:col>
      <xdr:colOff>676275</xdr:colOff>
      <xdr:row>53</xdr:row>
      <xdr:rowOff>120650</xdr:rowOff>
    </xdr:to>
    <xdr:sp macro="" textlink="">
      <xdr:nvSpPr>
        <xdr:cNvPr id="217" name="円/楕円 216"/>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130827</xdr:rowOff>
    </xdr:from>
    <xdr:ext cx="762000" cy="259045"/>
    <xdr:sp macro="" textlink="">
      <xdr:nvSpPr>
        <xdr:cNvPr id="218" name="テキスト ボックス 217"/>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の内容は、主に特別会計への繰出金である。特に公共下水道事業への繰出金は多額であるが、独立採算性の原則のもと、経費の負担区分を明確にするとともに、事業の健全経営に努めることにより費用の抑制につなげたい。また国民健康保険事業会計への繰出金も増加傾向にあるが、今後、計画的な保険料の改定を予定しており、一般会計の負担の抑制が期待され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31750</xdr:rowOff>
    </xdr:from>
    <xdr:to>
      <xdr:col>24</xdr:col>
      <xdr:colOff>31750</xdr:colOff>
      <xdr:row>61</xdr:row>
      <xdr:rowOff>123190</xdr:rowOff>
    </xdr:to>
    <xdr:cxnSp macro="">
      <xdr:nvCxnSpPr>
        <xdr:cNvPr id="246" name="直線コネクタ 245"/>
        <xdr:cNvCxnSpPr/>
      </xdr:nvCxnSpPr>
      <xdr:spPr>
        <a:xfrm flipV="1">
          <a:off x="16510000" y="91186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95267</xdr:rowOff>
    </xdr:from>
    <xdr:ext cx="762000" cy="259045"/>
    <xdr:sp macro="" textlink="">
      <xdr:nvSpPr>
        <xdr:cNvPr id="247" name="その他最小値テキスト"/>
        <xdr:cNvSpPr txBox="1"/>
      </xdr:nvSpPr>
      <xdr:spPr>
        <a:xfrm>
          <a:off x="16598900" y="10553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628650</xdr:colOff>
      <xdr:row>61</xdr:row>
      <xdr:rowOff>123190</xdr:rowOff>
    </xdr:from>
    <xdr:to>
      <xdr:col>24</xdr:col>
      <xdr:colOff>120650</xdr:colOff>
      <xdr:row>61</xdr:row>
      <xdr:rowOff>123190</xdr:rowOff>
    </xdr:to>
    <xdr:cxnSp macro="">
      <xdr:nvCxnSpPr>
        <xdr:cNvPr id="248" name="直線コネクタ 247"/>
        <xdr:cNvCxnSpPr/>
      </xdr:nvCxnSpPr>
      <xdr:spPr>
        <a:xfrm>
          <a:off x="16421100" y="1058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118127</xdr:rowOff>
    </xdr:from>
    <xdr:ext cx="762000" cy="259045"/>
    <xdr:sp macro="" textlink="">
      <xdr:nvSpPr>
        <xdr:cNvPr id="249"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53</xdr:row>
      <xdr:rowOff>31750</xdr:rowOff>
    </xdr:from>
    <xdr:to>
      <xdr:col>24</xdr:col>
      <xdr:colOff>120650</xdr:colOff>
      <xdr:row>53</xdr:row>
      <xdr:rowOff>31750</xdr:rowOff>
    </xdr:to>
    <xdr:cxnSp macro="">
      <xdr:nvCxnSpPr>
        <xdr:cNvPr id="250" name="直線コネクタ 249"/>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31750</xdr:rowOff>
    </xdr:from>
    <xdr:to>
      <xdr:col>24</xdr:col>
      <xdr:colOff>31750</xdr:colOff>
      <xdr:row>53</xdr:row>
      <xdr:rowOff>46990</xdr:rowOff>
    </xdr:to>
    <xdr:cxnSp macro="">
      <xdr:nvCxnSpPr>
        <xdr:cNvPr id="251" name="直線コネクタ 250"/>
        <xdr:cNvCxnSpPr/>
      </xdr:nvCxnSpPr>
      <xdr:spPr>
        <a:xfrm flipV="1">
          <a:off x="15671800" y="91186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109237</xdr:rowOff>
    </xdr:from>
    <xdr:ext cx="762000" cy="259045"/>
    <xdr:sp macro="" textlink="">
      <xdr:nvSpPr>
        <xdr:cNvPr id="252" name="その他平均値テキスト"/>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3" name="フローチャート : 判断 252"/>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39370</xdr:rowOff>
    </xdr:from>
    <xdr:to>
      <xdr:col>22</xdr:col>
      <xdr:colOff>565150</xdr:colOff>
      <xdr:row>53</xdr:row>
      <xdr:rowOff>46990</xdr:rowOff>
    </xdr:to>
    <xdr:cxnSp macro="">
      <xdr:nvCxnSpPr>
        <xdr:cNvPr id="254" name="直線コネクタ 253"/>
        <xdr:cNvCxnSpPr/>
      </xdr:nvCxnSpPr>
      <xdr:spPr>
        <a:xfrm>
          <a:off x="14782800" y="9126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82567</xdr:rowOff>
    </xdr:from>
    <xdr:ext cx="736600" cy="259045"/>
    <xdr:sp macro="" textlink="">
      <xdr:nvSpPr>
        <xdr:cNvPr id="256" name="テキスト ボックス 255"/>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24130</xdr:rowOff>
    </xdr:from>
    <xdr:to>
      <xdr:col>21</xdr:col>
      <xdr:colOff>361950</xdr:colOff>
      <xdr:row>53</xdr:row>
      <xdr:rowOff>39370</xdr:rowOff>
    </xdr:to>
    <xdr:cxnSp macro="">
      <xdr:nvCxnSpPr>
        <xdr:cNvPr id="257" name="直線コネクタ 256"/>
        <xdr:cNvCxnSpPr/>
      </xdr:nvCxnSpPr>
      <xdr:spPr>
        <a:xfrm>
          <a:off x="13893800" y="9110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24130</xdr:rowOff>
    </xdr:from>
    <xdr:to>
      <xdr:col>20</xdr:col>
      <xdr:colOff>158750</xdr:colOff>
      <xdr:row>53</xdr:row>
      <xdr:rowOff>31750</xdr:rowOff>
    </xdr:to>
    <xdr:cxnSp macro="">
      <xdr:nvCxnSpPr>
        <xdr:cNvPr id="260" name="直線コネクタ 259"/>
        <xdr:cNvCxnSpPr/>
      </xdr:nvCxnSpPr>
      <xdr:spPr>
        <a:xfrm flipV="1">
          <a:off x="13004800" y="9110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167640</xdr:rowOff>
    </xdr:from>
    <xdr:to>
      <xdr:col>20</xdr:col>
      <xdr:colOff>209550</xdr:colOff>
      <xdr:row>57</xdr:row>
      <xdr:rowOff>97790</xdr:rowOff>
    </xdr:to>
    <xdr:sp macro="" textlink="">
      <xdr:nvSpPr>
        <xdr:cNvPr id="261" name="フローチャート : 判断 260"/>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82567</xdr:rowOff>
    </xdr:from>
    <xdr:ext cx="762000" cy="259045"/>
    <xdr:sp macro="" textlink="">
      <xdr:nvSpPr>
        <xdr:cNvPr id="262" name="テキスト ボックス 261"/>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63" name="フローチャート : 判断 262"/>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59707</xdr:rowOff>
    </xdr:from>
    <xdr:ext cx="762000" cy="259045"/>
    <xdr:sp macro="" textlink="">
      <xdr:nvSpPr>
        <xdr:cNvPr id="264" name="テキスト ボックス 263"/>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52</xdr:row>
      <xdr:rowOff>152400</xdr:rowOff>
    </xdr:from>
    <xdr:to>
      <xdr:col>24</xdr:col>
      <xdr:colOff>82550</xdr:colOff>
      <xdr:row>53</xdr:row>
      <xdr:rowOff>82550</xdr:rowOff>
    </xdr:to>
    <xdr:sp macro="" textlink="">
      <xdr:nvSpPr>
        <xdr:cNvPr id="270" name="円/楕円 269"/>
        <xdr:cNvSpPr/>
      </xdr:nvSpPr>
      <xdr:spPr>
        <a:xfrm>
          <a:off x="164592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60977</xdr:rowOff>
    </xdr:from>
    <xdr:ext cx="762000" cy="259045"/>
    <xdr:sp macro="" textlink="">
      <xdr:nvSpPr>
        <xdr:cNvPr id="271" name="その他該当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22</xdr:col>
      <xdr:colOff>514350</xdr:colOff>
      <xdr:row>52</xdr:row>
      <xdr:rowOff>167640</xdr:rowOff>
    </xdr:from>
    <xdr:to>
      <xdr:col>22</xdr:col>
      <xdr:colOff>615950</xdr:colOff>
      <xdr:row>53</xdr:row>
      <xdr:rowOff>97790</xdr:rowOff>
    </xdr:to>
    <xdr:sp macro="" textlink="">
      <xdr:nvSpPr>
        <xdr:cNvPr id="272" name="円/楕円 271"/>
        <xdr:cNvSpPr/>
      </xdr:nvSpPr>
      <xdr:spPr>
        <a:xfrm>
          <a:off x="15621000" y="908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51</xdr:row>
      <xdr:rowOff>107967</xdr:rowOff>
    </xdr:from>
    <xdr:ext cx="736600" cy="259045"/>
    <xdr:sp macro="" textlink="">
      <xdr:nvSpPr>
        <xdr:cNvPr id="273" name="テキスト ボックス 272"/>
        <xdr:cNvSpPr txBox="1"/>
      </xdr:nvSpPr>
      <xdr:spPr>
        <a:xfrm>
          <a:off x="15290800" y="885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21</xdr:col>
      <xdr:colOff>311150</xdr:colOff>
      <xdr:row>52</xdr:row>
      <xdr:rowOff>160020</xdr:rowOff>
    </xdr:from>
    <xdr:to>
      <xdr:col>21</xdr:col>
      <xdr:colOff>412750</xdr:colOff>
      <xdr:row>53</xdr:row>
      <xdr:rowOff>90170</xdr:rowOff>
    </xdr:to>
    <xdr:sp macro="" textlink="">
      <xdr:nvSpPr>
        <xdr:cNvPr id="274" name="円/楕円 273"/>
        <xdr:cNvSpPr/>
      </xdr:nvSpPr>
      <xdr:spPr>
        <a:xfrm>
          <a:off x="14732000" y="907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51</xdr:row>
      <xdr:rowOff>100347</xdr:rowOff>
    </xdr:from>
    <xdr:ext cx="762000" cy="259045"/>
    <xdr:sp macro="" textlink="">
      <xdr:nvSpPr>
        <xdr:cNvPr id="275" name="テキスト ボックス 274"/>
        <xdr:cNvSpPr txBox="1"/>
      </xdr:nvSpPr>
      <xdr:spPr>
        <a:xfrm>
          <a:off x="14401800" y="884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20</xdr:col>
      <xdr:colOff>107950</xdr:colOff>
      <xdr:row>52</xdr:row>
      <xdr:rowOff>144780</xdr:rowOff>
    </xdr:from>
    <xdr:to>
      <xdr:col>20</xdr:col>
      <xdr:colOff>209550</xdr:colOff>
      <xdr:row>53</xdr:row>
      <xdr:rowOff>74930</xdr:rowOff>
    </xdr:to>
    <xdr:sp macro="" textlink="">
      <xdr:nvSpPr>
        <xdr:cNvPr id="276" name="円/楕円 275"/>
        <xdr:cNvSpPr/>
      </xdr:nvSpPr>
      <xdr:spPr>
        <a:xfrm>
          <a:off x="13843000" y="906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85107</xdr:rowOff>
    </xdr:from>
    <xdr:ext cx="762000" cy="259045"/>
    <xdr:sp macro="" textlink="">
      <xdr:nvSpPr>
        <xdr:cNvPr id="277" name="テキスト ボックス 276"/>
        <xdr:cNvSpPr txBox="1"/>
      </xdr:nvSpPr>
      <xdr:spPr>
        <a:xfrm>
          <a:off x="13512800" y="882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18</xdr:col>
      <xdr:colOff>590550</xdr:colOff>
      <xdr:row>52</xdr:row>
      <xdr:rowOff>152400</xdr:rowOff>
    </xdr:from>
    <xdr:to>
      <xdr:col>19</xdr:col>
      <xdr:colOff>6350</xdr:colOff>
      <xdr:row>53</xdr:row>
      <xdr:rowOff>82550</xdr:rowOff>
    </xdr:to>
    <xdr:sp macro="" textlink="">
      <xdr:nvSpPr>
        <xdr:cNvPr id="278" name="円/楕円 277"/>
        <xdr:cNvSpPr/>
      </xdr:nvSpPr>
      <xdr:spPr>
        <a:xfrm>
          <a:off x="12954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92727</xdr:rowOff>
    </xdr:from>
    <xdr:ext cx="762000" cy="259045"/>
    <xdr:sp macro="" textlink="">
      <xdr:nvSpPr>
        <xdr:cNvPr id="279" name="テキスト ボックス 278"/>
        <xdr:cNvSpPr txBox="1"/>
      </xdr:nvSpPr>
      <xdr:spPr>
        <a:xfrm>
          <a:off x="12623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補助費は類似団体平均をやや下回っており、増加傾向にあった一部事務組合や他団体への補助交付金も減少傾向にある。</a:t>
          </a:r>
          <a:endParaRPr kumimoji="1" lang="en-US" altLang="ja-JP" sz="1300">
            <a:latin typeface="ＭＳ Ｐゴシック"/>
          </a:endParaRPr>
        </a:p>
        <a:p>
          <a:r>
            <a:rPr lang="ja-JP" altLang="en-US" sz="1300">
              <a:solidFill>
                <a:schemeClr val="dk1"/>
              </a:solidFill>
              <a:latin typeface="+mn-lt"/>
              <a:ea typeface="+mn-ea"/>
              <a:cs typeface="+mn-cs"/>
            </a:rPr>
            <a:t>補助金・負担金に関しては、平成２７年度に、財政改革推進委員会において</a:t>
          </a:r>
          <a:r>
            <a:rPr lang="ja-JP" altLang="ja-JP" sz="1300">
              <a:solidFill>
                <a:schemeClr val="dk1"/>
              </a:solidFill>
              <a:latin typeface="+mn-lt"/>
              <a:ea typeface="+mn-ea"/>
              <a:cs typeface="+mn-cs"/>
            </a:rPr>
            <a:t>審査を行い、妥当性や今後の方向性</a:t>
          </a:r>
          <a:r>
            <a:rPr lang="ja-JP" altLang="en-US" sz="1300">
              <a:solidFill>
                <a:schemeClr val="dk1"/>
              </a:solidFill>
              <a:latin typeface="+mn-lt"/>
              <a:ea typeface="+mn-ea"/>
              <a:cs typeface="+mn-cs"/>
            </a:rPr>
            <a:t>についての</a:t>
          </a:r>
          <a:r>
            <a:rPr lang="ja-JP" altLang="ja-JP" sz="1300">
              <a:solidFill>
                <a:schemeClr val="dk1"/>
              </a:solidFill>
              <a:latin typeface="+mn-lt"/>
              <a:ea typeface="+mn-ea"/>
              <a:cs typeface="+mn-cs"/>
            </a:rPr>
            <a:t>協議</a:t>
          </a:r>
          <a:r>
            <a:rPr lang="ja-JP" altLang="en-US" sz="1300">
              <a:solidFill>
                <a:schemeClr val="dk1"/>
              </a:solidFill>
              <a:latin typeface="+mn-lt"/>
              <a:ea typeface="+mn-ea"/>
              <a:cs typeface="+mn-cs"/>
            </a:rPr>
            <a:t>し、経費の節減を図った。</a:t>
          </a:r>
          <a:endParaRPr lang="en-US" altLang="ja-JP" sz="1300">
            <a:solidFill>
              <a:schemeClr val="dk1"/>
            </a:solidFill>
            <a:latin typeface="+mn-lt"/>
            <a:ea typeface="+mn-ea"/>
            <a:cs typeface="+mn-cs"/>
          </a:endParaRPr>
        </a:p>
        <a:p>
          <a:r>
            <a:rPr kumimoji="1" lang="ja-JP" altLang="en-US" sz="1300">
              <a:solidFill>
                <a:schemeClr val="dk1"/>
              </a:solidFill>
              <a:latin typeface="+mn-lt"/>
              <a:ea typeface="+mn-ea"/>
              <a:cs typeface="+mn-cs"/>
            </a:rPr>
            <a:t>今後も「交付に対する適正な事業」あるいは「基準に沿った適正な交付」の観点を持ち抑制を図る。</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26416</xdr:rowOff>
    </xdr:to>
    <xdr:cxnSp macro="">
      <xdr:nvCxnSpPr>
        <xdr:cNvPr id="304" name="直線コネクタ 303"/>
        <xdr:cNvCxnSpPr/>
      </xdr:nvCxnSpPr>
      <xdr:spPr>
        <a:xfrm flipV="1">
          <a:off x="16510000" y="588772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169943</xdr:rowOff>
    </xdr:from>
    <xdr:ext cx="762000" cy="259045"/>
    <xdr:sp macro="" textlink="">
      <xdr:nvSpPr>
        <xdr:cNvPr id="305"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40</xdr:row>
      <xdr:rowOff>26416</xdr:rowOff>
    </xdr:from>
    <xdr:to>
      <xdr:col>24</xdr:col>
      <xdr:colOff>120650</xdr:colOff>
      <xdr:row>40</xdr:row>
      <xdr:rowOff>26416</xdr:rowOff>
    </xdr:to>
    <xdr:cxnSp macro="">
      <xdr:nvCxnSpPr>
        <xdr:cNvPr id="306" name="直線コネクタ 305"/>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7"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8" name="直線コネクタ 307"/>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12700</xdr:rowOff>
    </xdr:from>
    <xdr:to>
      <xdr:col>24</xdr:col>
      <xdr:colOff>31750</xdr:colOff>
      <xdr:row>36</xdr:row>
      <xdr:rowOff>40132</xdr:rowOff>
    </xdr:to>
    <xdr:cxnSp macro="">
      <xdr:nvCxnSpPr>
        <xdr:cNvPr id="309" name="直線コネクタ 308"/>
        <xdr:cNvCxnSpPr/>
      </xdr:nvCxnSpPr>
      <xdr:spPr>
        <a:xfrm flipV="1">
          <a:off x="15671800" y="618490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61993</xdr:rowOff>
    </xdr:from>
    <xdr:ext cx="762000" cy="259045"/>
    <xdr:sp macro="" textlink="">
      <xdr:nvSpPr>
        <xdr:cNvPr id="310"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311" name="フローチャート : 判断 310"/>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40132</xdr:rowOff>
    </xdr:from>
    <xdr:to>
      <xdr:col>22</xdr:col>
      <xdr:colOff>565150</xdr:colOff>
      <xdr:row>36</xdr:row>
      <xdr:rowOff>117856</xdr:rowOff>
    </xdr:to>
    <xdr:cxnSp macro="">
      <xdr:nvCxnSpPr>
        <xdr:cNvPr id="312" name="直線コネクタ 311"/>
        <xdr:cNvCxnSpPr/>
      </xdr:nvCxnSpPr>
      <xdr:spPr>
        <a:xfrm flipV="1">
          <a:off x="14782800" y="621233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13" name="フローチャート :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14" name="テキスト ボックス 313"/>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85852</xdr:rowOff>
    </xdr:from>
    <xdr:to>
      <xdr:col>21</xdr:col>
      <xdr:colOff>361950</xdr:colOff>
      <xdr:row>36</xdr:row>
      <xdr:rowOff>117856</xdr:rowOff>
    </xdr:to>
    <xdr:cxnSp macro="">
      <xdr:nvCxnSpPr>
        <xdr:cNvPr id="315" name="直線コネクタ 314"/>
        <xdr:cNvCxnSpPr/>
      </xdr:nvCxnSpPr>
      <xdr:spPr>
        <a:xfrm>
          <a:off x="13893800" y="62580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6" name="フローチャート :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27703</xdr:rowOff>
    </xdr:from>
    <xdr:ext cx="762000" cy="259045"/>
    <xdr:sp macro="" textlink="">
      <xdr:nvSpPr>
        <xdr:cNvPr id="317" name="テキスト ボックス 316"/>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85852</xdr:rowOff>
    </xdr:from>
    <xdr:to>
      <xdr:col>20</xdr:col>
      <xdr:colOff>158750</xdr:colOff>
      <xdr:row>36</xdr:row>
      <xdr:rowOff>90424</xdr:rowOff>
    </xdr:to>
    <xdr:cxnSp macro="">
      <xdr:nvCxnSpPr>
        <xdr:cNvPr id="318" name="直線コネクタ 317"/>
        <xdr:cNvCxnSpPr/>
      </xdr:nvCxnSpPr>
      <xdr:spPr>
        <a:xfrm flipV="1">
          <a:off x="13004800" y="6258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108204</xdr:rowOff>
    </xdr:from>
    <xdr:to>
      <xdr:col>20</xdr:col>
      <xdr:colOff>209550</xdr:colOff>
      <xdr:row>37</xdr:row>
      <xdr:rowOff>38354</xdr:rowOff>
    </xdr:to>
    <xdr:sp macro="" textlink="">
      <xdr:nvSpPr>
        <xdr:cNvPr id="319" name="フローチャート : 判断 318"/>
        <xdr:cNvSpPr/>
      </xdr:nvSpPr>
      <xdr:spPr>
        <a:xfrm>
          <a:off x="13843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23131</xdr:rowOff>
    </xdr:from>
    <xdr:ext cx="762000" cy="259045"/>
    <xdr:sp macro="" textlink="">
      <xdr:nvSpPr>
        <xdr:cNvPr id="320" name="テキスト ボックス 319"/>
        <xdr:cNvSpPr txBox="1"/>
      </xdr:nvSpPr>
      <xdr:spPr>
        <a:xfrm>
          <a:off x="13512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21" name="フローチャート : 判断 320"/>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18559</xdr:rowOff>
    </xdr:from>
    <xdr:ext cx="762000" cy="259045"/>
    <xdr:sp macro="" textlink="">
      <xdr:nvSpPr>
        <xdr:cNvPr id="322" name="テキスト ボックス 321"/>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133350</xdr:rowOff>
    </xdr:from>
    <xdr:to>
      <xdr:col>24</xdr:col>
      <xdr:colOff>82550</xdr:colOff>
      <xdr:row>36</xdr:row>
      <xdr:rowOff>63500</xdr:rowOff>
    </xdr:to>
    <xdr:sp macro="" textlink="">
      <xdr:nvSpPr>
        <xdr:cNvPr id="328" name="円/楕円 327"/>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149877</xdr:rowOff>
    </xdr:from>
    <xdr:ext cx="762000" cy="259045"/>
    <xdr:sp macro="" textlink="">
      <xdr:nvSpPr>
        <xdr:cNvPr id="329" name="補助費等該当値テキスト"/>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160782</xdr:rowOff>
    </xdr:from>
    <xdr:to>
      <xdr:col>22</xdr:col>
      <xdr:colOff>615950</xdr:colOff>
      <xdr:row>36</xdr:row>
      <xdr:rowOff>90932</xdr:rowOff>
    </xdr:to>
    <xdr:sp macro="" textlink="">
      <xdr:nvSpPr>
        <xdr:cNvPr id="330" name="円/楕円 329"/>
        <xdr:cNvSpPr/>
      </xdr:nvSpPr>
      <xdr:spPr>
        <a:xfrm>
          <a:off x="15621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101109</xdr:rowOff>
    </xdr:from>
    <xdr:ext cx="736600" cy="259045"/>
    <xdr:sp macro="" textlink="">
      <xdr:nvSpPr>
        <xdr:cNvPr id="331" name="テキスト ボックス 330"/>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67056</xdr:rowOff>
    </xdr:from>
    <xdr:to>
      <xdr:col>21</xdr:col>
      <xdr:colOff>412750</xdr:colOff>
      <xdr:row>36</xdr:row>
      <xdr:rowOff>168656</xdr:rowOff>
    </xdr:to>
    <xdr:sp macro="" textlink="">
      <xdr:nvSpPr>
        <xdr:cNvPr id="332" name="円/楕円 331"/>
        <xdr:cNvSpPr/>
      </xdr:nvSpPr>
      <xdr:spPr>
        <a:xfrm>
          <a:off x="14732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7383</xdr:rowOff>
    </xdr:from>
    <xdr:ext cx="762000" cy="259045"/>
    <xdr:sp macro="" textlink="">
      <xdr:nvSpPr>
        <xdr:cNvPr id="333" name="テキスト ボックス 332"/>
        <xdr:cNvSpPr txBox="1"/>
      </xdr:nvSpPr>
      <xdr:spPr>
        <a:xfrm>
          <a:off x="14401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35052</xdr:rowOff>
    </xdr:from>
    <xdr:to>
      <xdr:col>20</xdr:col>
      <xdr:colOff>209550</xdr:colOff>
      <xdr:row>36</xdr:row>
      <xdr:rowOff>136652</xdr:rowOff>
    </xdr:to>
    <xdr:sp macro="" textlink="">
      <xdr:nvSpPr>
        <xdr:cNvPr id="334" name="円/楕円 333"/>
        <xdr:cNvSpPr/>
      </xdr:nvSpPr>
      <xdr:spPr>
        <a:xfrm>
          <a:off x="13843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146829</xdr:rowOff>
    </xdr:from>
    <xdr:ext cx="762000" cy="259045"/>
    <xdr:sp macro="" textlink="">
      <xdr:nvSpPr>
        <xdr:cNvPr id="335" name="テキスト ボックス 334"/>
        <xdr:cNvSpPr txBox="1"/>
      </xdr:nvSpPr>
      <xdr:spPr>
        <a:xfrm>
          <a:off x="13512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39624</xdr:rowOff>
    </xdr:from>
    <xdr:to>
      <xdr:col>19</xdr:col>
      <xdr:colOff>6350</xdr:colOff>
      <xdr:row>36</xdr:row>
      <xdr:rowOff>141224</xdr:rowOff>
    </xdr:to>
    <xdr:sp macro="" textlink="">
      <xdr:nvSpPr>
        <xdr:cNvPr id="336" name="円/楕円 335"/>
        <xdr:cNvSpPr/>
      </xdr:nvSpPr>
      <xdr:spPr>
        <a:xfrm>
          <a:off x="12954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151401</xdr:rowOff>
    </xdr:from>
    <xdr:ext cx="762000" cy="259045"/>
    <xdr:sp macro="" textlink="">
      <xdr:nvSpPr>
        <xdr:cNvPr id="337" name="テキスト ボックス 336"/>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latin typeface="+mn-lt"/>
              <a:ea typeface="+mn-ea"/>
              <a:cs typeface="+mn-cs"/>
            </a:rPr>
            <a:t>過去からの起債抑制策により、類似団体平均を</a:t>
          </a:r>
          <a:r>
            <a:rPr kumimoji="1" lang="ja-JP" altLang="en-US" sz="1300">
              <a:solidFill>
                <a:schemeClr val="dk1"/>
              </a:solidFill>
              <a:latin typeface="+mn-lt"/>
              <a:ea typeface="+mn-ea"/>
              <a:cs typeface="+mn-cs"/>
            </a:rPr>
            <a:t>大きく</a:t>
          </a:r>
          <a:r>
            <a:rPr kumimoji="1" lang="ja-JP" altLang="ja-JP" sz="1300">
              <a:solidFill>
                <a:schemeClr val="dk1"/>
              </a:solidFill>
              <a:latin typeface="+mn-lt"/>
              <a:ea typeface="+mn-ea"/>
              <a:cs typeface="+mn-cs"/>
            </a:rPr>
            <a:t>下回っている</a:t>
          </a:r>
          <a:r>
            <a:rPr kumimoji="1" lang="ja-JP" altLang="en-US" sz="1300">
              <a:solidFill>
                <a:schemeClr val="dk1"/>
              </a:solidFill>
              <a:latin typeface="+mn-lt"/>
              <a:ea typeface="+mn-ea"/>
              <a:cs typeface="+mn-cs"/>
            </a:rPr>
            <a:t>が、</a:t>
          </a:r>
          <a:r>
            <a:rPr kumimoji="1" lang="ja-JP" altLang="ja-JP" sz="1300">
              <a:solidFill>
                <a:schemeClr val="dk1"/>
              </a:solidFill>
              <a:latin typeface="+mn-lt"/>
              <a:ea typeface="+mn-ea"/>
              <a:cs typeface="+mn-cs"/>
            </a:rPr>
            <a:t>数年来続いている大型事業に係る財源</a:t>
          </a:r>
          <a:r>
            <a:rPr kumimoji="1" lang="ja-JP" altLang="en-US" sz="1300">
              <a:solidFill>
                <a:schemeClr val="dk1"/>
              </a:solidFill>
              <a:latin typeface="+mn-lt"/>
              <a:ea typeface="+mn-ea"/>
              <a:cs typeface="+mn-cs"/>
            </a:rPr>
            <a:t>確保の</a:t>
          </a:r>
          <a:r>
            <a:rPr kumimoji="1" lang="ja-JP" altLang="ja-JP" sz="1300">
              <a:solidFill>
                <a:schemeClr val="dk1"/>
              </a:solidFill>
              <a:latin typeface="+mn-lt"/>
              <a:ea typeface="+mn-ea"/>
              <a:cs typeface="+mn-cs"/>
            </a:rPr>
            <a:t>ための</a:t>
          </a:r>
          <a:r>
            <a:rPr kumimoji="1" lang="ja-JP" altLang="en-US" sz="1300">
              <a:solidFill>
                <a:schemeClr val="dk1"/>
              </a:solidFill>
              <a:latin typeface="+mn-lt"/>
              <a:ea typeface="+mn-ea"/>
              <a:cs typeface="+mn-cs"/>
            </a:rPr>
            <a:t>新規起債</a:t>
          </a:r>
          <a:r>
            <a:rPr kumimoji="1" lang="ja-JP" altLang="ja-JP" sz="1300">
              <a:solidFill>
                <a:schemeClr val="dk1"/>
              </a:solidFill>
              <a:latin typeface="+mn-lt"/>
              <a:ea typeface="+mn-ea"/>
              <a:cs typeface="+mn-cs"/>
            </a:rPr>
            <a:t>借入が続いたため、</a:t>
          </a:r>
          <a:r>
            <a:rPr kumimoji="1" lang="ja-JP" altLang="en-US" sz="1300">
              <a:solidFill>
                <a:schemeClr val="dk1"/>
              </a:solidFill>
              <a:latin typeface="+mn-lt"/>
              <a:ea typeface="+mn-ea"/>
              <a:cs typeface="+mn-cs"/>
            </a:rPr>
            <a:t>地方債現在高は増加し、その償還額も多額となってきている</a:t>
          </a:r>
          <a:r>
            <a:rPr kumimoji="1" lang="ja-JP" altLang="ja-JP" sz="1300">
              <a:solidFill>
                <a:schemeClr val="dk1"/>
              </a:solidFill>
              <a:latin typeface="+mn-lt"/>
              <a:ea typeface="+mn-ea"/>
              <a:cs typeface="+mn-cs"/>
            </a:rPr>
            <a:t>。</a:t>
          </a:r>
          <a:endParaRPr lang="ja-JP" altLang="ja-JP" sz="1300"/>
        </a:p>
        <a:p>
          <a:r>
            <a:rPr kumimoji="1" lang="ja-JP" altLang="ja-JP" sz="1300">
              <a:solidFill>
                <a:schemeClr val="dk1"/>
              </a:solidFill>
              <a:latin typeface="+mn-lt"/>
              <a:ea typeface="+mn-ea"/>
              <a:cs typeface="+mn-cs"/>
            </a:rPr>
            <a:t>今後は世代間の負担公平等にも考慮しながら、実施事業の検討を行い、起債発行を抑制することにより、引き続き財政の健全化に努める。</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26416</xdr:rowOff>
    </xdr:from>
    <xdr:to>
      <xdr:col>7</xdr:col>
      <xdr:colOff>15875</xdr:colOff>
      <xdr:row>79</xdr:row>
      <xdr:rowOff>152146</xdr:rowOff>
    </xdr:to>
    <xdr:cxnSp macro="">
      <xdr:nvCxnSpPr>
        <xdr:cNvPr id="362" name="直線コネクタ 361"/>
        <xdr:cNvCxnSpPr/>
      </xdr:nvCxnSpPr>
      <xdr:spPr>
        <a:xfrm flipV="1">
          <a:off x="4826000" y="12713716"/>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124223</xdr:rowOff>
    </xdr:from>
    <xdr:ext cx="762000" cy="259045"/>
    <xdr:sp macro="" textlink="">
      <xdr:nvSpPr>
        <xdr:cNvPr id="363" name="公債費最小値テキスト"/>
        <xdr:cNvSpPr txBox="1"/>
      </xdr:nvSpPr>
      <xdr:spPr>
        <a:xfrm>
          <a:off x="4914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6</xdr:col>
      <xdr:colOff>612775</xdr:colOff>
      <xdr:row>79</xdr:row>
      <xdr:rowOff>152146</xdr:rowOff>
    </xdr:from>
    <xdr:to>
      <xdr:col>7</xdr:col>
      <xdr:colOff>104775</xdr:colOff>
      <xdr:row>79</xdr:row>
      <xdr:rowOff>152146</xdr:rowOff>
    </xdr:to>
    <xdr:cxnSp macro="">
      <xdr:nvCxnSpPr>
        <xdr:cNvPr id="364" name="直線コネクタ 363"/>
        <xdr:cNvCxnSpPr/>
      </xdr:nvCxnSpPr>
      <xdr:spPr>
        <a:xfrm>
          <a:off x="4737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112793</xdr:rowOff>
    </xdr:from>
    <xdr:ext cx="762000" cy="259045"/>
    <xdr:sp macro="" textlink="">
      <xdr:nvSpPr>
        <xdr:cNvPr id="365" name="公債費最大値テキスト"/>
        <xdr:cNvSpPr txBox="1"/>
      </xdr:nvSpPr>
      <xdr:spPr>
        <a:xfrm>
          <a:off x="4914900" y="1245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74</xdr:row>
      <xdr:rowOff>26416</xdr:rowOff>
    </xdr:from>
    <xdr:to>
      <xdr:col>7</xdr:col>
      <xdr:colOff>104775</xdr:colOff>
      <xdr:row>74</xdr:row>
      <xdr:rowOff>26416</xdr:rowOff>
    </xdr:to>
    <xdr:cxnSp macro="">
      <xdr:nvCxnSpPr>
        <xdr:cNvPr id="366" name="直線コネクタ 365"/>
        <xdr:cNvCxnSpPr/>
      </xdr:nvCxnSpPr>
      <xdr:spPr>
        <a:xfrm>
          <a:off x="4737100" y="1271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94996</xdr:rowOff>
    </xdr:from>
    <xdr:to>
      <xdr:col>7</xdr:col>
      <xdr:colOff>15875</xdr:colOff>
      <xdr:row>74</xdr:row>
      <xdr:rowOff>99568</xdr:rowOff>
    </xdr:to>
    <xdr:cxnSp macro="">
      <xdr:nvCxnSpPr>
        <xdr:cNvPr id="367" name="直線コネクタ 366"/>
        <xdr:cNvCxnSpPr/>
      </xdr:nvCxnSpPr>
      <xdr:spPr>
        <a:xfrm flipV="1">
          <a:off x="3987800" y="127822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167149</xdr:rowOff>
    </xdr:from>
    <xdr:ext cx="762000" cy="259045"/>
    <xdr:sp macro="" textlink="">
      <xdr:nvSpPr>
        <xdr:cNvPr id="368"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23622</xdr:rowOff>
    </xdr:from>
    <xdr:to>
      <xdr:col>7</xdr:col>
      <xdr:colOff>66675</xdr:colOff>
      <xdr:row>77</xdr:row>
      <xdr:rowOff>125222</xdr:rowOff>
    </xdr:to>
    <xdr:sp macro="" textlink="">
      <xdr:nvSpPr>
        <xdr:cNvPr id="369" name="フローチャート : 判断 368"/>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90424</xdr:rowOff>
    </xdr:from>
    <xdr:to>
      <xdr:col>5</xdr:col>
      <xdr:colOff>549275</xdr:colOff>
      <xdr:row>74</xdr:row>
      <xdr:rowOff>99568</xdr:rowOff>
    </xdr:to>
    <xdr:cxnSp macro="">
      <xdr:nvCxnSpPr>
        <xdr:cNvPr id="370" name="直線コネクタ 369"/>
        <xdr:cNvCxnSpPr/>
      </xdr:nvCxnSpPr>
      <xdr:spPr>
        <a:xfrm>
          <a:off x="3098800" y="127777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124206</xdr:rowOff>
    </xdr:from>
    <xdr:to>
      <xdr:col>5</xdr:col>
      <xdr:colOff>600075</xdr:colOff>
      <xdr:row>78</xdr:row>
      <xdr:rowOff>54356</xdr:rowOff>
    </xdr:to>
    <xdr:sp macro="" textlink="">
      <xdr:nvSpPr>
        <xdr:cNvPr id="371" name="フローチャート : 判断 370"/>
        <xdr:cNvSpPr/>
      </xdr:nvSpPr>
      <xdr:spPr>
        <a:xfrm>
          <a:off x="3937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39133</xdr:rowOff>
    </xdr:from>
    <xdr:ext cx="736600" cy="259045"/>
    <xdr:sp macro="" textlink="">
      <xdr:nvSpPr>
        <xdr:cNvPr id="372" name="テキスト ボックス 371"/>
        <xdr:cNvSpPr txBox="1"/>
      </xdr:nvSpPr>
      <xdr:spPr>
        <a:xfrm>
          <a:off x="3606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49276</xdr:rowOff>
    </xdr:from>
    <xdr:to>
      <xdr:col>4</xdr:col>
      <xdr:colOff>346075</xdr:colOff>
      <xdr:row>74</xdr:row>
      <xdr:rowOff>90424</xdr:rowOff>
    </xdr:to>
    <xdr:cxnSp macro="">
      <xdr:nvCxnSpPr>
        <xdr:cNvPr id="373" name="直線コネクタ 372"/>
        <xdr:cNvCxnSpPr/>
      </xdr:nvCxnSpPr>
      <xdr:spPr>
        <a:xfrm>
          <a:off x="2209800" y="127365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4" name="フローチャート : 判断 373"/>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52849</xdr:rowOff>
    </xdr:from>
    <xdr:ext cx="762000" cy="259045"/>
    <xdr:sp macro="" textlink="">
      <xdr:nvSpPr>
        <xdr:cNvPr id="375" name="テキスト ボックス 374"/>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21844</xdr:rowOff>
    </xdr:from>
    <xdr:to>
      <xdr:col>3</xdr:col>
      <xdr:colOff>142875</xdr:colOff>
      <xdr:row>74</xdr:row>
      <xdr:rowOff>49276</xdr:rowOff>
    </xdr:to>
    <xdr:cxnSp macro="">
      <xdr:nvCxnSpPr>
        <xdr:cNvPr id="376" name="直線コネクタ 375"/>
        <xdr:cNvCxnSpPr/>
      </xdr:nvCxnSpPr>
      <xdr:spPr>
        <a:xfrm>
          <a:off x="1320800" y="127091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151637</xdr:rowOff>
    </xdr:from>
    <xdr:to>
      <xdr:col>3</xdr:col>
      <xdr:colOff>193675</xdr:colOff>
      <xdr:row>78</xdr:row>
      <xdr:rowOff>81787</xdr:rowOff>
    </xdr:to>
    <xdr:sp macro="" textlink="">
      <xdr:nvSpPr>
        <xdr:cNvPr id="377" name="フローチャート : 判断 376"/>
        <xdr:cNvSpPr/>
      </xdr:nvSpPr>
      <xdr:spPr>
        <a:xfrm>
          <a:off x="2159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66564</xdr:rowOff>
    </xdr:from>
    <xdr:ext cx="762000" cy="259045"/>
    <xdr:sp macro="" textlink="">
      <xdr:nvSpPr>
        <xdr:cNvPr id="378" name="テキスト ボックス 377"/>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9" name="フローチャート : 判断 378"/>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66564</xdr:rowOff>
    </xdr:from>
    <xdr:ext cx="762000" cy="259045"/>
    <xdr:sp macro="" textlink="">
      <xdr:nvSpPr>
        <xdr:cNvPr id="380" name="テキスト ボックス 379"/>
        <xdr:cNvSpPr txBox="1"/>
      </xdr:nvSpPr>
      <xdr:spPr>
        <a:xfrm>
          <a:off x="939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44196</xdr:rowOff>
    </xdr:from>
    <xdr:to>
      <xdr:col>7</xdr:col>
      <xdr:colOff>66675</xdr:colOff>
      <xdr:row>74</xdr:row>
      <xdr:rowOff>145796</xdr:rowOff>
    </xdr:to>
    <xdr:sp macro="" textlink="">
      <xdr:nvSpPr>
        <xdr:cNvPr id="386" name="円/楕円 385"/>
        <xdr:cNvSpPr/>
      </xdr:nvSpPr>
      <xdr:spPr>
        <a:xfrm>
          <a:off x="4775200" y="1273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124223</xdr:rowOff>
    </xdr:from>
    <xdr:ext cx="762000" cy="259045"/>
    <xdr:sp macro="" textlink="">
      <xdr:nvSpPr>
        <xdr:cNvPr id="387" name="公債費該当値テキスト"/>
        <xdr:cNvSpPr txBox="1"/>
      </xdr:nvSpPr>
      <xdr:spPr>
        <a:xfrm>
          <a:off x="4914900" y="1264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48768</xdr:rowOff>
    </xdr:from>
    <xdr:to>
      <xdr:col>5</xdr:col>
      <xdr:colOff>600075</xdr:colOff>
      <xdr:row>74</xdr:row>
      <xdr:rowOff>150368</xdr:rowOff>
    </xdr:to>
    <xdr:sp macro="" textlink="">
      <xdr:nvSpPr>
        <xdr:cNvPr id="388" name="円/楕円 387"/>
        <xdr:cNvSpPr/>
      </xdr:nvSpPr>
      <xdr:spPr>
        <a:xfrm>
          <a:off x="3937000" y="1273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160545</xdr:rowOff>
    </xdr:from>
    <xdr:ext cx="736600" cy="259045"/>
    <xdr:sp macro="" textlink="">
      <xdr:nvSpPr>
        <xdr:cNvPr id="389" name="テキスト ボックス 388"/>
        <xdr:cNvSpPr txBox="1"/>
      </xdr:nvSpPr>
      <xdr:spPr>
        <a:xfrm>
          <a:off x="3606800" y="12504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39624</xdr:rowOff>
    </xdr:from>
    <xdr:to>
      <xdr:col>4</xdr:col>
      <xdr:colOff>396875</xdr:colOff>
      <xdr:row>74</xdr:row>
      <xdr:rowOff>141224</xdr:rowOff>
    </xdr:to>
    <xdr:sp macro="" textlink="">
      <xdr:nvSpPr>
        <xdr:cNvPr id="390" name="円/楕円 389"/>
        <xdr:cNvSpPr/>
      </xdr:nvSpPr>
      <xdr:spPr>
        <a:xfrm>
          <a:off x="3048000" y="1272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151401</xdr:rowOff>
    </xdr:from>
    <xdr:ext cx="762000" cy="259045"/>
    <xdr:sp macro="" textlink="">
      <xdr:nvSpPr>
        <xdr:cNvPr id="391" name="テキスト ボックス 390"/>
        <xdr:cNvSpPr txBox="1"/>
      </xdr:nvSpPr>
      <xdr:spPr>
        <a:xfrm>
          <a:off x="2717800" y="1249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169926</xdr:rowOff>
    </xdr:from>
    <xdr:to>
      <xdr:col>3</xdr:col>
      <xdr:colOff>193675</xdr:colOff>
      <xdr:row>74</xdr:row>
      <xdr:rowOff>100076</xdr:rowOff>
    </xdr:to>
    <xdr:sp macro="" textlink="">
      <xdr:nvSpPr>
        <xdr:cNvPr id="392" name="円/楕円 391"/>
        <xdr:cNvSpPr/>
      </xdr:nvSpPr>
      <xdr:spPr>
        <a:xfrm>
          <a:off x="2159000" y="1268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110253</xdr:rowOff>
    </xdr:from>
    <xdr:ext cx="762000" cy="259045"/>
    <xdr:sp macro="" textlink="">
      <xdr:nvSpPr>
        <xdr:cNvPr id="393" name="テキスト ボックス 392"/>
        <xdr:cNvSpPr txBox="1"/>
      </xdr:nvSpPr>
      <xdr:spPr>
        <a:xfrm>
          <a:off x="1828800" y="1245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142494</xdr:rowOff>
    </xdr:from>
    <xdr:to>
      <xdr:col>1</xdr:col>
      <xdr:colOff>676275</xdr:colOff>
      <xdr:row>74</xdr:row>
      <xdr:rowOff>72644</xdr:rowOff>
    </xdr:to>
    <xdr:sp macro="" textlink="">
      <xdr:nvSpPr>
        <xdr:cNvPr id="394" name="円/楕円 393"/>
        <xdr:cNvSpPr/>
      </xdr:nvSpPr>
      <xdr:spPr>
        <a:xfrm>
          <a:off x="1270000" y="1265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82821</xdr:rowOff>
    </xdr:from>
    <xdr:ext cx="762000" cy="259045"/>
    <xdr:sp macro="" textlink="">
      <xdr:nvSpPr>
        <xdr:cNvPr id="395" name="テキスト ボックス 394"/>
        <xdr:cNvSpPr txBox="1"/>
      </xdr:nvSpPr>
      <xdr:spPr>
        <a:xfrm>
          <a:off x="939800" y="1242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扶助費の経常収支比率は微増しているものの、その他については減少しており、全体としてもほぼ同程度の推移で類似団体の平均を大幅に下回っている。今後も、徹底した財政改革を行い、財政健全化に努め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10" name="直線コネクタ 40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11" name="テキスト ボックス 41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2" name="直線コネクタ 41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3" name="テキスト ボックス 41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4" name="直線コネクタ 41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5" name="テキスト ボックス 41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6" name="直線コネクタ 41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7" name="テキスト ボックス 41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8" name="直線コネクタ 41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9" name="テキスト ボックス 41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20" name="直線コネクタ 41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21" name="テキスト ボックス 42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131899</xdr:rowOff>
    </xdr:from>
    <xdr:to>
      <xdr:col>24</xdr:col>
      <xdr:colOff>31750</xdr:colOff>
      <xdr:row>80</xdr:row>
      <xdr:rowOff>140063</xdr:rowOff>
    </xdr:to>
    <xdr:cxnSp macro="">
      <xdr:nvCxnSpPr>
        <xdr:cNvPr id="425" name="直線コネクタ 424"/>
        <xdr:cNvCxnSpPr/>
      </xdr:nvCxnSpPr>
      <xdr:spPr>
        <a:xfrm flipV="1">
          <a:off x="16510000" y="12647749"/>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112140</xdr:rowOff>
    </xdr:from>
    <xdr:ext cx="762000" cy="259045"/>
    <xdr:sp macro="" textlink="">
      <xdr:nvSpPr>
        <xdr:cNvPr id="426" name="公債費以外最小値テキスト"/>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92.9</a:t>
          </a:r>
          <a:endParaRPr kumimoji="1" lang="ja-JP" altLang="en-US" sz="1000" b="1">
            <a:latin typeface="ＭＳ Ｐゴシック"/>
          </a:endParaRPr>
        </a:p>
      </xdr:txBody>
    </xdr:sp>
    <xdr:clientData/>
  </xdr:oneCellAnchor>
  <xdr:twoCellAnchor>
    <xdr:from>
      <xdr:col>23</xdr:col>
      <xdr:colOff>628650</xdr:colOff>
      <xdr:row>80</xdr:row>
      <xdr:rowOff>140063</xdr:rowOff>
    </xdr:from>
    <xdr:to>
      <xdr:col>24</xdr:col>
      <xdr:colOff>120650</xdr:colOff>
      <xdr:row>80</xdr:row>
      <xdr:rowOff>140063</xdr:rowOff>
    </xdr:to>
    <xdr:cxnSp macro="">
      <xdr:nvCxnSpPr>
        <xdr:cNvPr id="427" name="直線コネクタ 426"/>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46826</xdr:rowOff>
    </xdr:from>
    <xdr:ext cx="762000" cy="259045"/>
    <xdr:sp macro="" textlink="">
      <xdr:nvSpPr>
        <xdr:cNvPr id="428" name="公債費以外最大値テキスト"/>
        <xdr:cNvSpPr txBox="1"/>
      </xdr:nvSpPr>
      <xdr:spPr>
        <a:xfrm>
          <a:off x="16598900" y="1239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23</xdr:col>
      <xdr:colOff>628650</xdr:colOff>
      <xdr:row>73</xdr:row>
      <xdr:rowOff>131899</xdr:rowOff>
    </xdr:from>
    <xdr:to>
      <xdr:col>24</xdr:col>
      <xdr:colOff>120650</xdr:colOff>
      <xdr:row>73</xdr:row>
      <xdr:rowOff>131899</xdr:rowOff>
    </xdr:to>
    <xdr:cxnSp macro="">
      <xdr:nvCxnSpPr>
        <xdr:cNvPr id="429" name="直線コネクタ 428"/>
        <xdr:cNvCxnSpPr/>
      </xdr:nvCxnSpPr>
      <xdr:spPr>
        <a:xfrm>
          <a:off x="16421100" y="1264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125367</xdr:rowOff>
    </xdr:from>
    <xdr:to>
      <xdr:col>24</xdr:col>
      <xdr:colOff>31750</xdr:colOff>
      <xdr:row>73</xdr:row>
      <xdr:rowOff>131899</xdr:rowOff>
    </xdr:to>
    <xdr:cxnSp macro="">
      <xdr:nvCxnSpPr>
        <xdr:cNvPr id="430" name="直線コネクタ 429"/>
        <xdr:cNvCxnSpPr/>
      </xdr:nvCxnSpPr>
      <xdr:spPr>
        <a:xfrm>
          <a:off x="15671800" y="1264121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54808</xdr:rowOff>
    </xdr:from>
    <xdr:ext cx="762000" cy="259045"/>
    <xdr:sp macro="" textlink="">
      <xdr:nvSpPr>
        <xdr:cNvPr id="431" name="公債費以外平均値テキスト"/>
        <xdr:cNvSpPr txBox="1"/>
      </xdr:nvSpPr>
      <xdr:spPr>
        <a:xfrm>
          <a:off x="16598900" y="13085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82731</xdr:rowOff>
    </xdr:from>
    <xdr:to>
      <xdr:col>24</xdr:col>
      <xdr:colOff>82550</xdr:colOff>
      <xdr:row>77</xdr:row>
      <xdr:rowOff>12881</xdr:rowOff>
    </xdr:to>
    <xdr:sp macro="" textlink="">
      <xdr:nvSpPr>
        <xdr:cNvPr id="432" name="フローチャート : 判断 431"/>
        <xdr:cNvSpPr/>
      </xdr:nvSpPr>
      <xdr:spPr>
        <a:xfrm>
          <a:off x="164592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125367</xdr:rowOff>
    </xdr:from>
    <xdr:to>
      <xdr:col>22</xdr:col>
      <xdr:colOff>565150</xdr:colOff>
      <xdr:row>74</xdr:row>
      <xdr:rowOff>32294</xdr:rowOff>
    </xdr:to>
    <xdr:cxnSp macro="">
      <xdr:nvCxnSpPr>
        <xdr:cNvPr id="433" name="直線コネクタ 432"/>
        <xdr:cNvCxnSpPr/>
      </xdr:nvCxnSpPr>
      <xdr:spPr>
        <a:xfrm flipV="1">
          <a:off x="14782800" y="12641217"/>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76200</xdr:rowOff>
    </xdr:from>
    <xdr:to>
      <xdr:col>22</xdr:col>
      <xdr:colOff>615950</xdr:colOff>
      <xdr:row>77</xdr:row>
      <xdr:rowOff>6350</xdr:rowOff>
    </xdr:to>
    <xdr:sp macro="" textlink="">
      <xdr:nvSpPr>
        <xdr:cNvPr id="434" name="フローチャート : 判断 433"/>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162577</xdr:rowOff>
    </xdr:from>
    <xdr:ext cx="736600" cy="259045"/>
    <xdr:sp macro="" textlink="">
      <xdr:nvSpPr>
        <xdr:cNvPr id="435" name="テキスト ボックス 434"/>
        <xdr:cNvSpPr txBox="1"/>
      </xdr:nvSpPr>
      <xdr:spPr>
        <a:xfrm>
          <a:off x="15290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171087</xdr:rowOff>
    </xdr:from>
    <xdr:to>
      <xdr:col>21</xdr:col>
      <xdr:colOff>361950</xdr:colOff>
      <xdr:row>74</xdr:row>
      <xdr:rowOff>32294</xdr:rowOff>
    </xdr:to>
    <xdr:cxnSp macro="">
      <xdr:nvCxnSpPr>
        <xdr:cNvPr id="436" name="直線コネクタ 435"/>
        <xdr:cNvCxnSpPr/>
      </xdr:nvCxnSpPr>
      <xdr:spPr>
        <a:xfrm>
          <a:off x="13893800" y="126869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33745</xdr:rowOff>
    </xdr:from>
    <xdr:to>
      <xdr:col>21</xdr:col>
      <xdr:colOff>412750</xdr:colOff>
      <xdr:row>76</xdr:row>
      <xdr:rowOff>135345</xdr:rowOff>
    </xdr:to>
    <xdr:sp macro="" textlink="">
      <xdr:nvSpPr>
        <xdr:cNvPr id="437" name="フローチャート : 判断 436"/>
        <xdr:cNvSpPr/>
      </xdr:nvSpPr>
      <xdr:spPr>
        <a:xfrm>
          <a:off x="14732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120122</xdr:rowOff>
    </xdr:from>
    <xdr:ext cx="762000" cy="259045"/>
    <xdr:sp macro="" textlink="">
      <xdr:nvSpPr>
        <xdr:cNvPr id="438" name="テキスト ボックス 437"/>
        <xdr:cNvSpPr txBox="1"/>
      </xdr:nvSpPr>
      <xdr:spPr>
        <a:xfrm>
          <a:off x="14401800" y="1315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135165</xdr:rowOff>
    </xdr:from>
    <xdr:to>
      <xdr:col>20</xdr:col>
      <xdr:colOff>158750</xdr:colOff>
      <xdr:row>73</xdr:row>
      <xdr:rowOff>171087</xdr:rowOff>
    </xdr:to>
    <xdr:cxnSp macro="">
      <xdr:nvCxnSpPr>
        <xdr:cNvPr id="439" name="直線コネクタ 438"/>
        <xdr:cNvCxnSpPr/>
      </xdr:nvCxnSpPr>
      <xdr:spPr>
        <a:xfrm>
          <a:off x="13004800" y="1265101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46808</xdr:rowOff>
    </xdr:from>
    <xdr:to>
      <xdr:col>20</xdr:col>
      <xdr:colOff>209550</xdr:colOff>
      <xdr:row>76</xdr:row>
      <xdr:rowOff>148408</xdr:rowOff>
    </xdr:to>
    <xdr:sp macro="" textlink="">
      <xdr:nvSpPr>
        <xdr:cNvPr id="440" name="フローチャート : 判断 439"/>
        <xdr:cNvSpPr/>
      </xdr:nvSpPr>
      <xdr:spPr>
        <a:xfrm>
          <a:off x="13843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133185</xdr:rowOff>
    </xdr:from>
    <xdr:ext cx="762000" cy="259045"/>
    <xdr:sp macro="" textlink="">
      <xdr:nvSpPr>
        <xdr:cNvPr id="441" name="テキスト ボックス 440"/>
        <xdr:cNvSpPr txBox="1"/>
      </xdr:nvSpPr>
      <xdr:spPr>
        <a:xfrm>
          <a:off x="13512800" y="1316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17418</xdr:rowOff>
    </xdr:from>
    <xdr:to>
      <xdr:col>19</xdr:col>
      <xdr:colOff>6350</xdr:colOff>
      <xdr:row>76</xdr:row>
      <xdr:rowOff>119018</xdr:rowOff>
    </xdr:to>
    <xdr:sp macro="" textlink="">
      <xdr:nvSpPr>
        <xdr:cNvPr id="442" name="フローチャート : 判断 441"/>
        <xdr:cNvSpPr/>
      </xdr:nvSpPr>
      <xdr:spPr>
        <a:xfrm>
          <a:off x="12954000" y="1304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103795</xdr:rowOff>
    </xdr:from>
    <xdr:ext cx="762000" cy="259045"/>
    <xdr:sp macro="" textlink="">
      <xdr:nvSpPr>
        <xdr:cNvPr id="443" name="テキスト ボックス 442"/>
        <xdr:cNvSpPr txBox="1"/>
      </xdr:nvSpPr>
      <xdr:spPr>
        <a:xfrm>
          <a:off x="12623800" y="13133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73</xdr:row>
      <xdr:rowOff>81099</xdr:rowOff>
    </xdr:from>
    <xdr:to>
      <xdr:col>24</xdr:col>
      <xdr:colOff>82550</xdr:colOff>
      <xdr:row>74</xdr:row>
      <xdr:rowOff>11249</xdr:rowOff>
    </xdr:to>
    <xdr:sp macro="" textlink="">
      <xdr:nvSpPr>
        <xdr:cNvPr id="449" name="円/楕円 448"/>
        <xdr:cNvSpPr/>
      </xdr:nvSpPr>
      <xdr:spPr>
        <a:xfrm>
          <a:off x="16459200" y="1259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72</xdr:row>
      <xdr:rowOff>161126</xdr:rowOff>
    </xdr:from>
    <xdr:ext cx="762000" cy="259045"/>
    <xdr:sp macro="" textlink="">
      <xdr:nvSpPr>
        <xdr:cNvPr id="450" name="公債費以外該当値テキスト"/>
        <xdr:cNvSpPr txBox="1"/>
      </xdr:nvSpPr>
      <xdr:spPr>
        <a:xfrm>
          <a:off x="16598900" y="12505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74567</xdr:rowOff>
    </xdr:from>
    <xdr:to>
      <xdr:col>22</xdr:col>
      <xdr:colOff>615950</xdr:colOff>
      <xdr:row>74</xdr:row>
      <xdr:rowOff>4717</xdr:rowOff>
    </xdr:to>
    <xdr:sp macro="" textlink="">
      <xdr:nvSpPr>
        <xdr:cNvPr id="451" name="円/楕円 450"/>
        <xdr:cNvSpPr/>
      </xdr:nvSpPr>
      <xdr:spPr>
        <a:xfrm>
          <a:off x="15621000" y="1259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14894</xdr:rowOff>
    </xdr:from>
    <xdr:ext cx="736600" cy="259045"/>
    <xdr:sp macro="" textlink="">
      <xdr:nvSpPr>
        <xdr:cNvPr id="452" name="テキスト ボックス 451"/>
        <xdr:cNvSpPr txBox="1"/>
      </xdr:nvSpPr>
      <xdr:spPr>
        <a:xfrm>
          <a:off x="15290800" y="12359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152944</xdr:rowOff>
    </xdr:from>
    <xdr:to>
      <xdr:col>21</xdr:col>
      <xdr:colOff>412750</xdr:colOff>
      <xdr:row>74</xdr:row>
      <xdr:rowOff>83094</xdr:rowOff>
    </xdr:to>
    <xdr:sp macro="" textlink="">
      <xdr:nvSpPr>
        <xdr:cNvPr id="453" name="円/楕円 452"/>
        <xdr:cNvSpPr/>
      </xdr:nvSpPr>
      <xdr:spPr>
        <a:xfrm>
          <a:off x="14732000" y="1266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93271</xdr:rowOff>
    </xdr:from>
    <xdr:ext cx="762000" cy="259045"/>
    <xdr:sp macro="" textlink="">
      <xdr:nvSpPr>
        <xdr:cNvPr id="454" name="テキスト ボックス 453"/>
        <xdr:cNvSpPr txBox="1"/>
      </xdr:nvSpPr>
      <xdr:spPr>
        <a:xfrm>
          <a:off x="14401800" y="12437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120287</xdr:rowOff>
    </xdr:from>
    <xdr:to>
      <xdr:col>20</xdr:col>
      <xdr:colOff>209550</xdr:colOff>
      <xdr:row>74</xdr:row>
      <xdr:rowOff>50437</xdr:rowOff>
    </xdr:to>
    <xdr:sp macro="" textlink="">
      <xdr:nvSpPr>
        <xdr:cNvPr id="455" name="円/楕円 454"/>
        <xdr:cNvSpPr/>
      </xdr:nvSpPr>
      <xdr:spPr>
        <a:xfrm>
          <a:off x="13843000" y="1263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60614</xdr:rowOff>
    </xdr:from>
    <xdr:ext cx="762000" cy="259045"/>
    <xdr:sp macro="" textlink="">
      <xdr:nvSpPr>
        <xdr:cNvPr id="456" name="テキスト ボックス 455"/>
        <xdr:cNvSpPr txBox="1"/>
      </xdr:nvSpPr>
      <xdr:spPr>
        <a:xfrm>
          <a:off x="13512800" y="12405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84365</xdr:rowOff>
    </xdr:from>
    <xdr:to>
      <xdr:col>19</xdr:col>
      <xdr:colOff>6350</xdr:colOff>
      <xdr:row>74</xdr:row>
      <xdr:rowOff>14515</xdr:rowOff>
    </xdr:to>
    <xdr:sp macro="" textlink="">
      <xdr:nvSpPr>
        <xdr:cNvPr id="457" name="円/楕円 456"/>
        <xdr:cNvSpPr/>
      </xdr:nvSpPr>
      <xdr:spPr>
        <a:xfrm>
          <a:off x="12954000" y="126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24692</xdr:rowOff>
    </xdr:from>
    <xdr:ext cx="762000" cy="259045"/>
    <xdr:sp macro="" textlink="">
      <xdr:nvSpPr>
        <xdr:cNvPr id="458" name="テキスト ボックス 457"/>
        <xdr:cNvSpPr txBox="1"/>
      </xdr:nvSpPr>
      <xdr:spPr>
        <a:xfrm>
          <a:off x="12623800" y="1236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長野県軽井沢町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85161</xdr:rowOff>
    </xdr:from>
    <xdr:to>
      <xdr:col>4</xdr:col>
      <xdr:colOff>1117600</xdr:colOff>
      <xdr:row>20</xdr:row>
      <xdr:rowOff>152696</xdr:rowOff>
    </xdr:to>
    <xdr:cxnSp macro="">
      <xdr:nvCxnSpPr>
        <xdr:cNvPr id="47" name="直線コネクタ 46"/>
        <xdr:cNvCxnSpPr/>
      </xdr:nvCxnSpPr>
      <xdr:spPr bwMode="auto">
        <a:xfrm flipV="1">
          <a:off x="5651500" y="2018736"/>
          <a:ext cx="0" cy="16105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124773</xdr:rowOff>
    </xdr:from>
    <xdr:ext cx="762000" cy="259045"/>
    <xdr:sp macro="" textlink="">
      <xdr:nvSpPr>
        <xdr:cNvPr id="48" name="人口1人当たり決算額の推移最小値テキスト130"/>
        <xdr:cNvSpPr txBox="1"/>
      </xdr:nvSpPr>
      <xdr:spPr>
        <a:xfrm>
          <a:off x="5740400" y="360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58,843</a:t>
          </a:r>
          <a:endParaRPr kumimoji="1" lang="ja-JP" altLang="en-US" sz="1000" b="1">
            <a:latin typeface="ＭＳ Ｐゴシック"/>
          </a:endParaRPr>
        </a:p>
      </xdr:txBody>
    </xdr:sp>
    <xdr:clientData/>
  </xdr:oneCellAnchor>
  <xdr:twoCellAnchor>
    <xdr:from>
      <xdr:col>4</xdr:col>
      <xdr:colOff>1028700</xdr:colOff>
      <xdr:row>20</xdr:row>
      <xdr:rowOff>152696</xdr:rowOff>
    </xdr:from>
    <xdr:to>
      <xdr:col>5</xdr:col>
      <xdr:colOff>73025</xdr:colOff>
      <xdr:row>20</xdr:row>
      <xdr:rowOff>152696</xdr:rowOff>
    </xdr:to>
    <xdr:cxnSp macro="">
      <xdr:nvCxnSpPr>
        <xdr:cNvPr id="49" name="直線コネクタ 48"/>
        <xdr:cNvCxnSpPr/>
      </xdr:nvCxnSpPr>
      <xdr:spPr bwMode="auto">
        <a:xfrm>
          <a:off x="5562600" y="36293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88</xdr:rowOff>
    </xdr:from>
    <xdr:ext cx="762000" cy="259045"/>
    <xdr:sp macro="" textlink="">
      <xdr:nvSpPr>
        <xdr:cNvPr id="50" name="人口1人当たり決算額の推移最大値テキスト130"/>
        <xdr:cNvSpPr txBox="1"/>
      </xdr:nvSpPr>
      <xdr:spPr>
        <a:xfrm>
          <a:off x="5740400" y="176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157,479</a:t>
          </a:r>
          <a:endParaRPr kumimoji="1" lang="ja-JP" altLang="en-US" sz="1000" b="1">
            <a:latin typeface="ＭＳ Ｐゴシック"/>
          </a:endParaRPr>
        </a:p>
      </xdr:txBody>
    </xdr:sp>
    <xdr:clientData/>
  </xdr:oneCellAnchor>
  <xdr:twoCellAnchor>
    <xdr:from>
      <xdr:col>4</xdr:col>
      <xdr:colOff>1028700</xdr:colOff>
      <xdr:row>11</xdr:row>
      <xdr:rowOff>85161</xdr:rowOff>
    </xdr:from>
    <xdr:to>
      <xdr:col>5</xdr:col>
      <xdr:colOff>73025</xdr:colOff>
      <xdr:row>11</xdr:row>
      <xdr:rowOff>85161</xdr:rowOff>
    </xdr:to>
    <xdr:cxnSp macro="">
      <xdr:nvCxnSpPr>
        <xdr:cNvPr id="51" name="直線コネクタ 50"/>
        <xdr:cNvCxnSpPr/>
      </xdr:nvCxnSpPr>
      <xdr:spPr bwMode="auto">
        <a:xfrm>
          <a:off x="5562600" y="2018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151340</xdr:rowOff>
    </xdr:from>
    <xdr:to>
      <xdr:col>4</xdr:col>
      <xdr:colOff>1117600</xdr:colOff>
      <xdr:row>14</xdr:row>
      <xdr:rowOff>153626</xdr:rowOff>
    </xdr:to>
    <xdr:cxnSp macro="">
      <xdr:nvCxnSpPr>
        <xdr:cNvPr id="52" name="直線コネクタ 51"/>
        <xdr:cNvCxnSpPr/>
      </xdr:nvCxnSpPr>
      <xdr:spPr bwMode="auto">
        <a:xfrm flipV="1">
          <a:off x="5003800" y="2599265"/>
          <a:ext cx="647700" cy="2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143794</xdr:rowOff>
    </xdr:from>
    <xdr:ext cx="762000" cy="259045"/>
    <xdr:sp macro="" textlink="">
      <xdr:nvSpPr>
        <xdr:cNvPr id="53" name="人口1人当たり決算額の推移平均値テキスト130"/>
        <xdr:cNvSpPr txBox="1"/>
      </xdr:nvSpPr>
      <xdr:spPr>
        <a:xfrm>
          <a:off x="5740400" y="293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96,567</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267</xdr:rowOff>
    </xdr:from>
    <xdr:to>
      <xdr:col>5</xdr:col>
      <xdr:colOff>34925</xdr:colOff>
      <xdr:row>17</xdr:row>
      <xdr:rowOff>101867</xdr:rowOff>
    </xdr:to>
    <xdr:sp macro="" textlink="">
      <xdr:nvSpPr>
        <xdr:cNvPr id="54" name="フローチャート : 判断 53"/>
        <xdr:cNvSpPr/>
      </xdr:nvSpPr>
      <xdr:spPr bwMode="auto">
        <a:xfrm>
          <a:off x="56007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153626</xdr:rowOff>
    </xdr:from>
    <xdr:to>
      <xdr:col>4</xdr:col>
      <xdr:colOff>469900</xdr:colOff>
      <xdr:row>15</xdr:row>
      <xdr:rowOff>5183</xdr:rowOff>
    </xdr:to>
    <xdr:cxnSp macro="">
      <xdr:nvCxnSpPr>
        <xdr:cNvPr id="55" name="直線コネクタ 54"/>
        <xdr:cNvCxnSpPr/>
      </xdr:nvCxnSpPr>
      <xdr:spPr bwMode="auto">
        <a:xfrm flipV="1">
          <a:off x="4305300" y="2601551"/>
          <a:ext cx="698500" cy="23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29103</xdr:rowOff>
    </xdr:from>
    <xdr:to>
      <xdr:col>4</xdr:col>
      <xdr:colOff>520700</xdr:colOff>
      <xdr:row>17</xdr:row>
      <xdr:rowOff>130703</xdr:rowOff>
    </xdr:to>
    <xdr:sp macro="" textlink="">
      <xdr:nvSpPr>
        <xdr:cNvPr id="56" name="フローチャート : 判断 55"/>
        <xdr:cNvSpPr/>
      </xdr:nvSpPr>
      <xdr:spPr bwMode="auto">
        <a:xfrm>
          <a:off x="49530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115480</xdr:rowOff>
    </xdr:from>
    <xdr:ext cx="736600" cy="259045"/>
    <xdr:sp macro="" textlink="">
      <xdr:nvSpPr>
        <xdr:cNvPr id="57" name="テキスト ボックス 56"/>
        <xdr:cNvSpPr txBox="1"/>
      </xdr:nvSpPr>
      <xdr:spPr>
        <a:xfrm>
          <a:off x="4622800" y="3077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5183</xdr:rowOff>
    </xdr:from>
    <xdr:to>
      <xdr:col>3</xdr:col>
      <xdr:colOff>904875</xdr:colOff>
      <xdr:row>15</xdr:row>
      <xdr:rowOff>26280</xdr:rowOff>
    </xdr:to>
    <xdr:cxnSp macro="">
      <xdr:nvCxnSpPr>
        <xdr:cNvPr id="58" name="直線コネクタ 57"/>
        <xdr:cNvCxnSpPr/>
      </xdr:nvCxnSpPr>
      <xdr:spPr bwMode="auto">
        <a:xfrm flipV="1">
          <a:off x="3606800" y="2624558"/>
          <a:ext cx="698500" cy="21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62495</xdr:rowOff>
    </xdr:from>
    <xdr:to>
      <xdr:col>3</xdr:col>
      <xdr:colOff>955675</xdr:colOff>
      <xdr:row>17</xdr:row>
      <xdr:rowOff>164095</xdr:rowOff>
    </xdr:to>
    <xdr:sp macro="" textlink="">
      <xdr:nvSpPr>
        <xdr:cNvPr id="59" name="フローチャート : 判断 58"/>
        <xdr:cNvSpPr/>
      </xdr:nvSpPr>
      <xdr:spPr bwMode="auto">
        <a:xfrm>
          <a:off x="42545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148872</xdr:rowOff>
    </xdr:from>
    <xdr:ext cx="762000" cy="259045"/>
    <xdr:sp macro="" textlink="">
      <xdr:nvSpPr>
        <xdr:cNvPr id="60" name="テキスト ボックス 59"/>
        <xdr:cNvSpPr txBox="1"/>
      </xdr:nvSpPr>
      <xdr:spPr>
        <a:xfrm>
          <a:off x="3924300" y="311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155194</xdr:rowOff>
    </xdr:from>
    <xdr:to>
      <xdr:col>3</xdr:col>
      <xdr:colOff>206375</xdr:colOff>
      <xdr:row>15</xdr:row>
      <xdr:rowOff>26280</xdr:rowOff>
    </xdr:to>
    <xdr:cxnSp macro="">
      <xdr:nvCxnSpPr>
        <xdr:cNvPr id="61" name="直線コネクタ 60"/>
        <xdr:cNvCxnSpPr/>
      </xdr:nvCxnSpPr>
      <xdr:spPr bwMode="auto">
        <a:xfrm>
          <a:off x="2908300" y="2603119"/>
          <a:ext cx="698500" cy="42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24123</xdr:rowOff>
    </xdr:from>
    <xdr:to>
      <xdr:col>3</xdr:col>
      <xdr:colOff>257175</xdr:colOff>
      <xdr:row>17</xdr:row>
      <xdr:rowOff>125723</xdr:rowOff>
    </xdr:to>
    <xdr:sp macro="" textlink="">
      <xdr:nvSpPr>
        <xdr:cNvPr id="62" name="フローチャート : 判断 61"/>
        <xdr:cNvSpPr/>
      </xdr:nvSpPr>
      <xdr:spPr bwMode="auto">
        <a:xfrm>
          <a:off x="35560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110500</xdr:rowOff>
    </xdr:from>
    <xdr:ext cx="762000" cy="259045"/>
    <xdr:sp macro="" textlink="">
      <xdr:nvSpPr>
        <xdr:cNvPr id="63" name="テキスト ボックス 62"/>
        <xdr:cNvSpPr txBox="1"/>
      </xdr:nvSpPr>
      <xdr:spPr>
        <a:xfrm>
          <a:off x="3225800" y="30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150653</xdr:rowOff>
    </xdr:from>
    <xdr:to>
      <xdr:col>2</xdr:col>
      <xdr:colOff>692150</xdr:colOff>
      <xdr:row>17</xdr:row>
      <xdr:rowOff>80803</xdr:rowOff>
    </xdr:to>
    <xdr:sp macro="" textlink="">
      <xdr:nvSpPr>
        <xdr:cNvPr id="64" name="フローチャート : 判断 63"/>
        <xdr:cNvSpPr/>
      </xdr:nvSpPr>
      <xdr:spPr bwMode="auto">
        <a:xfrm>
          <a:off x="2857500" y="29414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65580</xdr:rowOff>
    </xdr:from>
    <xdr:ext cx="762000" cy="259045"/>
    <xdr:sp macro="" textlink="">
      <xdr:nvSpPr>
        <xdr:cNvPr id="65" name="テキスト ボックス 64"/>
        <xdr:cNvSpPr txBox="1"/>
      </xdr:nvSpPr>
      <xdr:spPr>
        <a:xfrm>
          <a:off x="2527300" y="3027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100540</xdr:rowOff>
    </xdr:from>
    <xdr:to>
      <xdr:col>5</xdr:col>
      <xdr:colOff>34925</xdr:colOff>
      <xdr:row>15</xdr:row>
      <xdr:rowOff>30690</xdr:rowOff>
    </xdr:to>
    <xdr:sp macro="" textlink="">
      <xdr:nvSpPr>
        <xdr:cNvPr id="71" name="円/楕円 70"/>
        <xdr:cNvSpPr/>
      </xdr:nvSpPr>
      <xdr:spPr bwMode="auto">
        <a:xfrm>
          <a:off x="5600700" y="2548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117067</xdr:rowOff>
    </xdr:from>
    <xdr:ext cx="762000" cy="259045"/>
    <xdr:sp macro="" textlink="">
      <xdr:nvSpPr>
        <xdr:cNvPr id="72" name="人口1人当たり決算額の推移該当値テキスト130"/>
        <xdr:cNvSpPr txBox="1"/>
      </xdr:nvSpPr>
      <xdr:spPr>
        <a:xfrm>
          <a:off x="5740400" y="2393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121,926</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102826</xdr:rowOff>
    </xdr:from>
    <xdr:to>
      <xdr:col>4</xdr:col>
      <xdr:colOff>520700</xdr:colOff>
      <xdr:row>15</xdr:row>
      <xdr:rowOff>32976</xdr:rowOff>
    </xdr:to>
    <xdr:sp macro="" textlink="">
      <xdr:nvSpPr>
        <xdr:cNvPr id="73" name="円/楕円 72"/>
        <xdr:cNvSpPr/>
      </xdr:nvSpPr>
      <xdr:spPr bwMode="auto">
        <a:xfrm>
          <a:off x="4953000" y="2550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43153</xdr:rowOff>
    </xdr:from>
    <xdr:ext cx="736600" cy="259045"/>
    <xdr:sp macro="" textlink="">
      <xdr:nvSpPr>
        <xdr:cNvPr id="74" name="テキスト ボックス 73"/>
        <xdr:cNvSpPr txBox="1"/>
      </xdr:nvSpPr>
      <xdr:spPr>
        <a:xfrm>
          <a:off x="4622800" y="2319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121,786</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125833</xdr:rowOff>
    </xdr:from>
    <xdr:to>
      <xdr:col>3</xdr:col>
      <xdr:colOff>955675</xdr:colOff>
      <xdr:row>15</xdr:row>
      <xdr:rowOff>55983</xdr:rowOff>
    </xdr:to>
    <xdr:sp macro="" textlink="">
      <xdr:nvSpPr>
        <xdr:cNvPr id="75" name="円/楕円 74"/>
        <xdr:cNvSpPr/>
      </xdr:nvSpPr>
      <xdr:spPr bwMode="auto">
        <a:xfrm>
          <a:off x="4254500" y="2573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66160</xdr:rowOff>
    </xdr:from>
    <xdr:ext cx="762000" cy="259045"/>
    <xdr:sp macro="" textlink="">
      <xdr:nvSpPr>
        <xdr:cNvPr id="76" name="テキスト ボックス 75"/>
        <xdr:cNvSpPr txBox="1"/>
      </xdr:nvSpPr>
      <xdr:spPr>
        <a:xfrm>
          <a:off x="3924300" y="234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120,377</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146930</xdr:rowOff>
    </xdr:from>
    <xdr:to>
      <xdr:col>3</xdr:col>
      <xdr:colOff>257175</xdr:colOff>
      <xdr:row>15</xdr:row>
      <xdr:rowOff>77080</xdr:rowOff>
    </xdr:to>
    <xdr:sp macro="" textlink="">
      <xdr:nvSpPr>
        <xdr:cNvPr id="77" name="円/楕円 76"/>
        <xdr:cNvSpPr/>
      </xdr:nvSpPr>
      <xdr:spPr bwMode="auto">
        <a:xfrm>
          <a:off x="3556000" y="2594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87257</xdr:rowOff>
    </xdr:from>
    <xdr:ext cx="762000" cy="259045"/>
    <xdr:sp macro="" textlink="">
      <xdr:nvSpPr>
        <xdr:cNvPr id="78" name="テキスト ボックス 77"/>
        <xdr:cNvSpPr txBox="1"/>
      </xdr:nvSpPr>
      <xdr:spPr>
        <a:xfrm>
          <a:off x="3225800" y="236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119,085</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104394</xdr:rowOff>
    </xdr:from>
    <xdr:to>
      <xdr:col>2</xdr:col>
      <xdr:colOff>692150</xdr:colOff>
      <xdr:row>15</xdr:row>
      <xdr:rowOff>34544</xdr:rowOff>
    </xdr:to>
    <xdr:sp macro="" textlink="">
      <xdr:nvSpPr>
        <xdr:cNvPr id="79" name="円/楕円 78"/>
        <xdr:cNvSpPr/>
      </xdr:nvSpPr>
      <xdr:spPr bwMode="auto">
        <a:xfrm>
          <a:off x="2857500" y="2552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44721</xdr:rowOff>
    </xdr:from>
    <xdr:ext cx="762000" cy="259045"/>
    <xdr:sp macro="" textlink="">
      <xdr:nvSpPr>
        <xdr:cNvPr id="80" name="テキスト ボックス 79"/>
        <xdr:cNvSpPr txBox="1"/>
      </xdr:nvSpPr>
      <xdr:spPr>
        <a:xfrm>
          <a:off x="2527300" y="232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121,690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96802</xdr:rowOff>
    </xdr:from>
    <xdr:to>
      <xdr:col>4</xdr:col>
      <xdr:colOff>1117600</xdr:colOff>
      <xdr:row>38</xdr:row>
      <xdr:rowOff>78880</xdr:rowOff>
    </xdr:to>
    <xdr:cxnSp macro="">
      <xdr:nvCxnSpPr>
        <xdr:cNvPr id="107" name="直線コネクタ 106"/>
        <xdr:cNvCxnSpPr/>
      </xdr:nvCxnSpPr>
      <xdr:spPr bwMode="auto">
        <a:xfrm flipV="1">
          <a:off x="5651500" y="6364252"/>
          <a:ext cx="0" cy="11822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72506</xdr:rowOff>
    </xdr:from>
    <xdr:ext cx="762000" cy="259045"/>
    <xdr:sp macro="" textlink="">
      <xdr:nvSpPr>
        <xdr:cNvPr id="108" name="人口1人当たり決算額の推移最小値テキスト445"/>
        <xdr:cNvSpPr txBox="1"/>
      </xdr:nvSpPr>
      <xdr:spPr>
        <a:xfrm>
          <a:off x="5740400" y="754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-2,895</a:t>
          </a:r>
          <a:endParaRPr kumimoji="1" lang="ja-JP" altLang="en-US" sz="1000" b="1">
            <a:latin typeface="ＭＳ Ｐゴシック"/>
          </a:endParaRPr>
        </a:p>
      </xdr:txBody>
    </xdr:sp>
    <xdr:clientData/>
  </xdr:oneCellAnchor>
  <xdr:twoCellAnchor>
    <xdr:from>
      <xdr:col>4</xdr:col>
      <xdr:colOff>1028700</xdr:colOff>
      <xdr:row>38</xdr:row>
      <xdr:rowOff>78880</xdr:rowOff>
    </xdr:from>
    <xdr:to>
      <xdr:col>5</xdr:col>
      <xdr:colOff>73025</xdr:colOff>
      <xdr:row>38</xdr:row>
      <xdr:rowOff>78880</xdr:rowOff>
    </xdr:to>
    <xdr:cxnSp macro="">
      <xdr:nvCxnSpPr>
        <xdr:cNvPr id="109" name="直線コネクタ 108"/>
        <xdr:cNvCxnSpPr/>
      </xdr:nvCxnSpPr>
      <xdr:spPr bwMode="auto">
        <a:xfrm>
          <a:off x="5562600" y="7546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183179</xdr:rowOff>
    </xdr:from>
    <xdr:ext cx="762000" cy="259045"/>
    <xdr:sp macro="" textlink="">
      <xdr:nvSpPr>
        <xdr:cNvPr id="110" name="人口1人当たり決算額の推移最大値テキスト445"/>
        <xdr:cNvSpPr txBox="1"/>
      </xdr:nvSpPr>
      <xdr:spPr>
        <a:xfrm>
          <a:off x="5740400" y="6107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48,821</a:t>
          </a:r>
          <a:endParaRPr kumimoji="1" lang="ja-JP" altLang="en-US" sz="1000" b="1">
            <a:latin typeface="ＭＳ Ｐゴシック"/>
          </a:endParaRPr>
        </a:p>
      </xdr:txBody>
    </xdr:sp>
    <xdr:clientData/>
  </xdr:oneCellAnchor>
  <xdr:twoCellAnchor>
    <xdr:from>
      <xdr:col>4</xdr:col>
      <xdr:colOff>1028700</xdr:colOff>
      <xdr:row>34</xdr:row>
      <xdr:rowOff>96802</xdr:rowOff>
    </xdr:from>
    <xdr:to>
      <xdr:col>5</xdr:col>
      <xdr:colOff>73025</xdr:colOff>
      <xdr:row>34</xdr:row>
      <xdr:rowOff>96802</xdr:rowOff>
    </xdr:to>
    <xdr:cxnSp macro="">
      <xdr:nvCxnSpPr>
        <xdr:cNvPr id="111" name="直線コネクタ 110"/>
        <xdr:cNvCxnSpPr/>
      </xdr:nvCxnSpPr>
      <xdr:spPr bwMode="auto">
        <a:xfrm>
          <a:off x="5562600" y="6364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243586</xdr:rowOff>
    </xdr:from>
    <xdr:to>
      <xdr:col>4</xdr:col>
      <xdr:colOff>1117600</xdr:colOff>
      <xdr:row>38</xdr:row>
      <xdr:rowOff>62329</xdr:rowOff>
    </xdr:to>
    <xdr:cxnSp macro="">
      <xdr:nvCxnSpPr>
        <xdr:cNvPr id="112" name="直線コネクタ 111"/>
        <xdr:cNvCxnSpPr/>
      </xdr:nvCxnSpPr>
      <xdr:spPr bwMode="auto">
        <a:xfrm>
          <a:off x="5003800" y="7368286"/>
          <a:ext cx="647700" cy="161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191436</xdr:rowOff>
    </xdr:from>
    <xdr:ext cx="762000" cy="259045"/>
    <xdr:sp macro="" textlink="">
      <xdr:nvSpPr>
        <xdr:cNvPr id="113" name="人口1人当たり決算額の推移平均値テキスト445"/>
        <xdr:cNvSpPr txBox="1"/>
      </xdr:nvSpPr>
      <xdr:spPr>
        <a:xfrm>
          <a:off x="5740400" y="68017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20,682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3459</xdr:rowOff>
    </xdr:from>
    <xdr:to>
      <xdr:col>5</xdr:col>
      <xdr:colOff>34925</xdr:colOff>
      <xdr:row>36</xdr:row>
      <xdr:rowOff>105059</xdr:rowOff>
    </xdr:to>
    <xdr:sp macro="" textlink="">
      <xdr:nvSpPr>
        <xdr:cNvPr id="114" name="フローチャート : 判断 113"/>
        <xdr:cNvSpPr/>
      </xdr:nvSpPr>
      <xdr:spPr bwMode="auto">
        <a:xfrm>
          <a:off x="5600700" y="69567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243586</xdr:rowOff>
    </xdr:from>
    <xdr:to>
      <xdr:col>4</xdr:col>
      <xdr:colOff>469900</xdr:colOff>
      <xdr:row>37</xdr:row>
      <xdr:rowOff>251473</xdr:rowOff>
    </xdr:to>
    <xdr:cxnSp macro="">
      <xdr:nvCxnSpPr>
        <xdr:cNvPr id="115" name="直線コネクタ 114"/>
        <xdr:cNvCxnSpPr/>
      </xdr:nvCxnSpPr>
      <xdr:spPr bwMode="auto">
        <a:xfrm flipV="1">
          <a:off x="4305300" y="7368286"/>
          <a:ext cx="698500" cy="7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300274</xdr:rowOff>
    </xdr:from>
    <xdr:to>
      <xdr:col>4</xdr:col>
      <xdr:colOff>520700</xdr:colOff>
      <xdr:row>36</xdr:row>
      <xdr:rowOff>58974</xdr:rowOff>
    </xdr:to>
    <xdr:sp macro="" textlink="">
      <xdr:nvSpPr>
        <xdr:cNvPr id="116" name="フローチャート : 判断 115"/>
        <xdr:cNvSpPr/>
      </xdr:nvSpPr>
      <xdr:spPr bwMode="auto">
        <a:xfrm>
          <a:off x="49530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69151</xdr:rowOff>
    </xdr:from>
    <xdr:ext cx="736600" cy="259045"/>
    <xdr:sp macro="" textlink="">
      <xdr:nvSpPr>
        <xdr:cNvPr id="117" name="テキスト ボックス 116"/>
        <xdr:cNvSpPr txBox="1"/>
      </xdr:nvSpPr>
      <xdr:spPr>
        <a:xfrm>
          <a:off x="4622800" y="6679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251473</xdr:rowOff>
    </xdr:from>
    <xdr:to>
      <xdr:col>3</xdr:col>
      <xdr:colOff>904875</xdr:colOff>
      <xdr:row>37</xdr:row>
      <xdr:rowOff>267520</xdr:rowOff>
    </xdr:to>
    <xdr:cxnSp macro="">
      <xdr:nvCxnSpPr>
        <xdr:cNvPr id="118" name="直線コネクタ 117"/>
        <xdr:cNvCxnSpPr/>
      </xdr:nvCxnSpPr>
      <xdr:spPr bwMode="auto">
        <a:xfrm flipV="1">
          <a:off x="3606800" y="7376173"/>
          <a:ext cx="698500" cy="160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239215</xdr:rowOff>
    </xdr:from>
    <xdr:to>
      <xdr:col>3</xdr:col>
      <xdr:colOff>955675</xdr:colOff>
      <xdr:row>35</xdr:row>
      <xdr:rowOff>340815</xdr:rowOff>
    </xdr:to>
    <xdr:sp macro="" textlink="">
      <xdr:nvSpPr>
        <xdr:cNvPr id="119" name="フローチャート : 判断 118"/>
        <xdr:cNvSpPr/>
      </xdr:nvSpPr>
      <xdr:spPr bwMode="auto">
        <a:xfrm>
          <a:off x="42545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8092</xdr:rowOff>
    </xdr:from>
    <xdr:ext cx="762000" cy="259045"/>
    <xdr:sp macro="" textlink="">
      <xdr:nvSpPr>
        <xdr:cNvPr id="120" name="テキスト ボックス 119"/>
        <xdr:cNvSpPr txBox="1"/>
      </xdr:nvSpPr>
      <xdr:spPr>
        <a:xfrm>
          <a:off x="3924300" y="661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267520</xdr:rowOff>
    </xdr:from>
    <xdr:to>
      <xdr:col>3</xdr:col>
      <xdr:colOff>206375</xdr:colOff>
      <xdr:row>37</xdr:row>
      <xdr:rowOff>325813</xdr:rowOff>
    </xdr:to>
    <xdr:cxnSp macro="">
      <xdr:nvCxnSpPr>
        <xdr:cNvPr id="121" name="直線コネクタ 120"/>
        <xdr:cNvCxnSpPr/>
      </xdr:nvCxnSpPr>
      <xdr:spPr bwMode="auto">
        <a:xfrm flipV="1">
          <a:off x="2908300" y="7392220"/>
          <a:ext cx="698500" cy="58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203964</xdr:rowOff>
    </xdr:from>
    <xdr:to>
      <xdr:col>3</xdr:col>
      <xdr:colOff>257175</xdr:colOff>
      <xdr:row>35</xdr:row>
      <xdr:rowOff>305564</xdr:rowOff>
    </xdr:to>
    <xdr:sp macro="" textlink="">
      <xdr:nvSpPr>
        <xdr:cNvPr id="122" name="フローチャート : 判断 121"/>
        <xdr:cNvSpPr/>
      </xdr:nvSpPr>
      <xdr:spPr bwMode="auto">
        <a:xfrm>
          <a:off x="3556000" y="6814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315741</xdr:rowOff>
    </xdr:from>
    <xdr:ext cx="762000" cy="259045"/>
    <xdr:sp macro="" textlink="">
      <xdr:nvSpPr>
        <xdr:cNvPr id="123" name="テキスト ボックス 122"/>
        <xdr:cNvSpPr txBox="1"/>
      </xdr:nvSpPr>
      <xdr:spPr>
        <a:xfrm>
          <a:off x="3225800" y="658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153901</xdr:rowOff>
    </xdr:from>
    <xdr:to>
      <xdr:col>2</xdr:col>
      <xdr:colOff>692150</xdr:colOff>
      <xdr:row>35</xdr:row>
      <xdr:rowOff>255501</xdr:rowOff>
    </xdr:to>
    <xdr:sp macro="" textlink="">
      <xdr:nvSpPr>
        <xdr:cNvPr id="124" name="フローチャート : 判断 123"/>
        <xdr:cNvSpPr/>
      </xdr:nvSpPr>
      <xdr:spPr bwMode="auto">
        <a:xfrm>
          <a:off x="2857500" y="6764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265678</xdr:rowOff>
    </xdr:from>
    <xdr:ext cx="762000" cy="259045"/>
    <xdr:sp macro="" textlink="">
      <xdr:nvSpPr>
        <xdr:cNvPr id="125" name="テキスト ボックス 124"/>
        <xdr:cNvSpPr txBox="1"/>
      </xdr:nvSpPr>
      <xdr:spPr>
        <a:xfrm>
          <a:off x="2527300" y="653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38</xdr:row>
      <xdr:rowOff>11529</xdr:rowOff>
    </xdr:from>
    <xdr:to>
      <xdr:col>5</xdr:col>
      <xdr:colOff>34925</xdr:colOff>
      <xdr:row>38</xdr:row>
      <xdr:rowOff>113129</xdr:rowOff>
    </xdr:to>
    <xdr:sp macro="" textlink="">
      <xdr:nvSpPr>
        <xdr:cNvPr id="131" name="円/楕円 130"/>
        <xdr:cNvSpPr/>
      </xdr:nvSpPr>
      <xdr:spPr bwMode="auto">
        <a:xfrm>
          <a:off x="5600700" y="7479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263006</xdr:rowOff>
    </xdr:from>
    <xdr:ext cx="762000" cy="259045"/>
    <xdr:sp macro="" textlink="">
      <xdr:nvSpPr>
        <xdr:cNvPr id="132" name="人口1人当たり決算額の推移該当値テキスト445"/>
        <xdr:cNvSpPr txBox="1"/>
      </xdr:nvSpPr>
      <xdr:spPr>
        <a:xfrm>
          <a:off x="5740400" y="738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192786</xdr:rowOff>
    </xdr:from>
    <xdr:to>
      <xdr:col>4</xdr:col>
      <xdr:colOff>520700</xdr:colOff>
      <xdr:row>37</xdr:row>
      <xdr:rowOff>294386</xdr:rowOff>
    </xdr:to>
    <xdr:sp macro="" textlink="">
      <xdr:nvSpPr>
        <xdr:cNvPr id="133" name="円/楕円 132"/>
        <xdr:cNvSpPr/>
      </xdr:nvSpPr>
      <xdr:spPr bwMode="auto">
        <a:xfrm>
          <a:off x="4953000" y="7317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279163</xdr:rowOff>
    </xdr:from>
    <xdr:ext cx="736600" cy="259045"/>
    <xdr:sp macro="" textlink="">
      <xdr:nvSpPr>
        <xdr:cNvPr id="134" name="テキスト ボックス 133"/>
        <xdr:cNvSpPr txBox="1"/>
      </xdr:nvSpPr>
      <xdr:spPr>
        <a:xfrm>
          <a:off x="4622800" y="7403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4,900</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200673</xdr:rowOff>
    </xdr:from>
    <xdr:to>
      <xdr:col>3</xdr:col>
      <xdr:colOff>955675</xdr:colOff>
      <xdr:row>37</xdr:row>
      <xdr:rowOff>302273</xdr:rowOff>
    </xdr:to>
    <xdr:sp macro="" textlink="">
      <xdr:nvSpPr>
        <xdr:cNvPr id="135" name="円/楕円 134"/>
        <xdr:cNvSpPr/>
      </xdr:nvSpPr>
      <xdr:spPr bwMode="auto">
        <a:xfrm>
          <a:off x="4254500" y="7325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287050</xdr:rowOff>
    </xdr:from>
    <xdr:ext cx="762000" cy="259045"/>
    <xdr:sp macro="" textlink="">
      <xdr:nvSpPr>
        <xdr:cNvPr id="136" name="テキスト ボックス 135"/>
        <xdr:cNvSpPr txBox="1"/>
      </xdr:nvSpPr>
      <xdr:spPr>
        <a:xfrm>
          <a:off x="3924300" y="7411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4,555</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216720</xdr:rowOff>
    </xdr:from>
    <xdr:to>
      <xdr:col>3</xdr:col>
      <xdr:colOff>257175</xdr:colOff>
      <xdr:row>37</xdr:row>
      <xdr:rowOff>318320</xdr:rowOff>
    </xdr:to>
    <xdr:sp macro="" textlink="">
      <xdr:nvSpPr>
        <xdr:cNvPr id="137" name="円/楕円 136"/>
        <xdr:cNvSpPr/>
      </xdr:nvSpPr>
      <xdr:spPr bwMode="auto">
        <a:xfrm>
          <a:off x="3556000" y="7341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303097</xdr:rowOff>
    </xdr:from>
    <xdr:ext cx="762000" cy="259045"/>
    <xdr:sp macro="" textlink="">
      <xdr:nvSpPr>
        <xdr:cNvPr id="138" name="テキスト ボックス 137"/>
        <xdr:cNvSpPr txBox="1"/>
      </xdr:nvSpPr>
      <xdr:spPr>
        <a:xfrm>
          <a:off x="3225800" y="742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3,853</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275013</xdr:rowOff>
    </xdr:from>
    <xdr:to>
      <xdr:col>2</xdr:col>
      <xdr:colOff>692150</xdr:colOff>
      <xdr:row>38</xdr:row>
      <xdr:rowOff>33713</xdr:rowOff>
    </xdr:to>
    <xdr:sp macro="" textlink="">
      <xdr:nvSpPr>
        <xdr:cNvPr id="139" name="円/楕円 138"/>
        <xdr:cNvSpPr/>
      </xdr:nvSpPr>
      <xdr:spPr bwMode="auto">
        <a:xfrm>
          <a:off x="2857500" y="7399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18490</xdr:rowOff>
    </xdr:from>
    <xdr:ext cx="762000" cy="259045"/>
    <xdr:sp macro="" textlink="">
      <xdr:nvSpPr>
        <xdr:cNvPr id="140" name="テキスト ボックス 139"/>
        <xdr:cNvSpPr txBox="1"/>
      </xdr:nvSpPr>
      <xdr:spPr>
        <a:xfrm>
          <a:off x="2527300" y="748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0" y="127000"/>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0" y="190500"/>
          <a:ext cx="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0" y="215900"/>
          <a:ext cx="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0" y="241300"/>
          <a:ext cx="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長野県軽井沢町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0" y="190500"/>
          <a:ext cx="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0" y="215900"/>
          <a:ext cx="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0" y="241300"/>
          <a:ext cx="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0" y="889000"/>
          <a:ext cx="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20,177
19,809
156.03
19,030,451
17,662,374
1,123,481
8,411,624
4,257,596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0" y="939800"/>
          <a:ext cx="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0" y="939800"/>
          <a:ext cx="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0" y="952500"/>
          <a:ext cx="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0" y="1714500"/>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0" y="1714500"/>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0" y="889000"/>
          <a:ext cx="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0" y="9525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0" y="12192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0" y="1549400"/>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0" y="1066800"/>
          <a:ext cx="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0" y="101600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0" y="128270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0" y="1524000"/>
          <a:ext cx="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0" y="1905000"/>
          <a:ext cx="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0" y="4000500"/>
          <a:ext cx="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0" y="4343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0" y="4546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0" y="4343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0" y="4546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0" y="4343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0" y="4546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0" y="4826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0" y="7112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0"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0" y="6731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0"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0" y="635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0"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0" y="596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0"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0" y="558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0"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0" y="520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0"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0" y="482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0"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0" y="4826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137490</xdr:rowOff>
    </xdr:from>
    <xdr:to>
      <xdr:col>6</xdr:col>
      <xdr:colOff>510540</xdr:colOff>
      <xdr:row>38</xdr:row>
      <xdr:rowOff>65443</xdr:rowOff>
    </xdr:to>
    <xdr:cxnSp macro="">
      <xdr:nvCxnSpPr>
        <xdr:cNvPr id="56" name="直線コネクタ 55"/>
        <xdr:cNvCxnSpPr/>
      </xdr:nvCxnSpPr>
      <xdr:spPr>
        <a:xfrm flipV="1">
          <a:off x="0" y="5280990"/>
          <a:ext cx="0" cy="1299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69270</xdr:rowOff>
    </xdr:from>
    <xdr:ext cx="534377" cy="259045"/>
    <xdr:sp macro="" textlink="">
      <xdr:nvSpPr>
        <xdr:cNvPr id="57" name="人件費最小値テキスト"/>
        <xdr:cNvSpPr txBox="1"/>
      </xdr:nvSpPr>
      <xdr:spPr>
        <a:xfrm>
          <a:off x="0" y="658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41,847</a:t>
          </a:r>
          <a:endParaRPr kumimoji="1" lang="ja-JP" altLang="en-US" sz="1000" b="1">
            <a:latin typeface="ＭＳ Ｐゴシック"/>
          </a:endParaRPr>
        </a:p>
      </xdr:txBody>
    </xdr:sp>
    <xdr:clientData/>
  </xdr:oneCellAnchor>
  <xdr:twoCellAnchor>
    <xdr:from>
      <xdr:col>6</xdr:col>
      <xdr:colOff>422275</xdr:colOff>
      <xdr:row>38</xdr:row>
      <xdr:rowOff>65443</xdr:rowOff>
    </xdr:from>
    <xdr:to>
      <xdr:col>6</xdr:col>
      <xdr:colOff>600075</xdr:colOff>
      <xdr:row>38</xdr:row>
      <xdr:rowOff>65443</xdr:rowOff>
    </xdr:to>
    <xdr:cxnSp macro="">
      <xdr:nvCxnSpPr>
        <xdr:cNvPr id="58" name="直線コネクタ 57"/>
        <xdr:cNvCxnSpPr/>
      </xdr:nvCxnSpPr>
      <xdr:spPr>
        <a:xfrm>
          <a:off x="0" y="6580543"/>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84167</xdr:rowOff>
    </xdr:from>
    <xdr:ext cx="599010" cy="259045"/>
    <xdr:sp macro="" textlink="">
      <xdr:nvSpPr>
        <xdr:cNvPr id="59" name="人件費最大値テキスト"/>
        <xdr:cNvSpPr txBox="1"/>
      </xdr:nvSpPr>
      <xdr:spPr>
        <a:xfrm>
          <a:off x="0" y="5056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144,174</a:t>
          </a:r>
          <a:endParaRPr kumimoji="1" lang="ja-JP" altLang="en-US" sz="1000" b="1">
            <a:latin typeface="ＭＳ Ｐゴシック"/>
          </a:endParaRPr>
        </a:p>
      </xdr:txBody>
    </xdr:sp>
    <xdr:clientData/>
  </xdr:oneCellAnchor>
  <xdr:twoCellAnchor>
    <xdr:from>
      <xdr:col>6</xdr:col>
      <xdr:colOff>422275</xdr:colOff>
      <xdr:row>30</xdr:row>
      <xdr:rowOff>137490</xdr:rowOff>
    </xdr:from>
    <xdr:to>
      <xdr:col>6</xdr:col>
      <xdr:colOff>600075</xdr:colOff>
      <xdr:row>30</xdr:row>
      <xdr:rowOff>137490</xdr:rowOff>
    </xdr:to>
    <xdr:cxnSp macro="">
      <xdr:nvCxnSpPr>
        <xdr:cNvPr id="60" name="直線コネクタ 59"/>
        <xdr:cNvCxnSpPr/>
      </xdr:nvCxnSpPr>
      <xdr:spPr>
        <a:xfrm>
          <a:off x="0" y="528099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21577</xdr:rowOff>
    </xdr:from>
    <xdr:to>
      <xdr:col>6</xdr:col>
      <xdr:colOff>511175</xdr:colOff>
      <xdr:row>34</xdr:row>
      <xdr:rowOff>27496</xdr:rowOff>
    </xdr:to>
    <xdr:cxnSp macro="">
      <xdr:nvCxnSpPr>
        <xdr:cNvPr id="61" name="直線コネクタ 60"/>
        <xdr:cNvCxnSpPr/>
      </xdr:nvCxnSpPr>
      <xdr:spPr>
        <a:xfrm>
          <a:off x="0" y="5850877"/>
          <a:ext cx="0" cy="5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21899</xdr:rowOff>
    </xdr:from>
    <xdr:ext cx="534377" cy="259045"/>
    <xdr:sp macro="" textlink="">
      <xdr:nvSpPr>
        <xdr:cNvPr id="62" name="人件費平均値テキスト"/>
        <xdr:cNvSpPr txBox="1"/>
      </xdr:nvSpPr>
      <xdr:spPr>
        <a:xfrm>
          <a:off x="0" y="6022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80,077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43472</xdr:rowOff>
    </xdr:from>
    <xdr:to>
      <xdr:col>6</xdr:col>
      <xdr:colOff>561975</xdr:colOff>
      <xdr:row>35</xdr:row>
      <xdr:rowOff>145072</xdr:rowOff>
    </xdr:to>
    <xdr:sp macro="" textlink="">
      <xdr:nvSpPr>
        <xdr:cNvPr id="63" name="フローチャート : 判断 62"/>
        <xdr:cNvSpPr/>
      </xdr:nvSpPr>
      <xdr:spPr>
        <a:xfrm>
          <a:off x="0" y="6044222"/>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18186</xdr:rowOff>
    </xdr:from>
    <xdr:to>
      <xdr:col>5</xdr:col>
      <xdr:colOff>358775</xdr:colOff>
      <xdr:row>34</xdr:row>
      <xdr:rowOff>21577</xdr:rowOff>
    </xdr:to>
    <xdr:cxnSp macro="">
      <xdr:nvCxnSpPr>
        <xdr:cNvPr id="64" name="直線コネクタ 63"/>
        <xdr:cNvCxnSpPr/>
      </xdr:nvCxnSpPr>
      <xdr:spPr>
        <a:xfrm>
          <a:off x="0" y="5847486"/>
          <a:ext cx="0" cy="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72403</xdr:rowOff>
    </xdr:from>
    <xdr:to>
      <xdr:col>5</xdr:col>
      <xdr:colOff>409575</xdr:colOff>
      <xdr:row>36</xdr:row>
      <xdr:rowOff>2553</xdr:rowOff>
    </xdr:to>
    <xdr:sp macro="" textlink="">
      <xdr:nvSpPr>
        <xdr:cNvPr id="65" name="フローチャート : 判断 64"/>
        <xdr:cNvSpPr/>
      </xdr:nvSpPr>
      <xdr:spPr>
        <a:xfrm>
          <a:off x="0" y="6073153"/>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165130</xdr:rowOff>
    </xdr:from>
    <xdr:ext cx="534377" cy="259045"/>
    <xdr:sp macro="" textlink="">
      <xdr:nvSpPr>
        <xdr:cNvPr id="66" name="テキスト ボックス 65"/>
        <xdr:cNvSpPr txBox="1"/>
      </xdr:nvSpPr>
      <xdr:spPr>
        <a:xfrm>
          <a:off x="0" y="616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170536</xdr:rowOff>
    </xdr:from>
    <xdr:to>
      <xdr:col>4</xdr:col>
      <xdr:colOff>155575</xdr:colOff>
      <xdr:row>34</xdr:row>
      <xdr:rowOff>18186</xdr:rowOff>
    </xdr:to>
    <xdr:cxnSp macro="">
      <xdr:nvCxnSpPr>
        <xdr:cNvPr id="67" name="直線コネクタ 66"/>
        <xdr:cNvCxnSpPr/>
      </xdr:nvCxnSpPr>
      <xdr:spPr>
        <a:xfrm>
          <a:off x="0" y="5828386"/>
          <a:ext cx="0" cy="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82766</xdr:rowOff>
    </xdr:from>
    <xdr:to>
      <xdr:col>4</xdr:col>
      <xdr:colOff>206375</xdr:colOff>
      <xdr:row>36</xdr:row>
      <xdr:rowOff>12916</xdr:rowOff>
    </xdr:to>
    <xdr:sp macro="" textlink="">
      <xdr:nvSpPr>
        <xdr:cNvPr id="68" name="フローチャート : 判断 67"/>
        <xdr:cNvSpPr/>
      </xdr:nvSpPr>
      <xdr:spPr>
        <a:xfrm>
          <a:off x="0" y="6083516"/>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4043</xdr:rowOff>
    </xdr:from>
    <xdr:ext cx="534377" cy="259045"/>
    <xdr:sp macro="" textlink="">
      <xdr:nvSpPr>
        <xdr:cNvPr id="69" name="テキスト ボックス 68"/>
        <xdr:cNvSpPr txBox="1"/>
      </xdr:nvSpPr>
      <xdr:spPr>
        <a:xfrm>
          <a:off x="0" y="617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144628</xdr:rowOff>
    </xdr:from>
    <xdr:to>
      <xdr:col>2</xdr:col>
      <xdr:colOff>638175</xdr:colOff>
      <xdr:row>33</xdr:row>
      <xdr:rowOff>170536</xdr:rowOff>
    </xdr:to>
    <xdr:cxnSp macro="">
      <xdr:nvCxnSpPr>
        <xdr:cNvPr id="70" name="直線コネクタ 69"/>
        <xdr:cNvCxnSpPr/>
      </xdr:nvCxnSpPr>
      <xdr:spPr>
        <a:xfrm>
          <a:off x="0" y="5802478"/>
          <a:ext cx="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56705</xdr:rowOff>
    </xdr:from>
    <xdr:to>
      <xdr:col>3</xdr:col>
      <xdr:colOff>3175</xdr:colOff>
      <xdr:row>35</xdr:row>
      <xdr:rowOff>158305</xdr:rowOff>
    </xdr:to>
    <xdr:sp macro="" textlink="">
      <xdr:nvSpPr>
        <xdr:cNvPr id="71" name="フローチャート : 判断 70"/>
        <xdr:cNvSpPr/>
      </xdr:nvSpPr>
      <xdr:spPr>
        <a:xfrm>
          <a:off x="0" y="605745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149432</xdr:rowOff>
    </xdr:from>
    <xdr:ext cx="534377" cy="259045"/>
    <xdr:sp macro="" textlink="">
      <xdr:nvSpPr>
        <xdr:cNvPr id="72" name="テキスト ボックス 71"/>
        <xdr:cNvSpPr txBox="1"/>
      </xdr:nvSpPr>
      <xdr:spPr>
        <a:xfrm>
          <a:off x="0" y="615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27940</xdr:rowOff>
    </xdr:from>
    <xdr:to>
      <xdr:col>1</xdr:col>
      <xdr:colOff>485775</xdr:colOff>
      <xdr:row>35</xdr:row>
      <xdr:rowOff>129540</xdr:rowOff>
    </xdr:to>
    <xdr:sp macro="" textlink="">
      <xdr:nvSpPr>
        <xdr:cNvPr id="73" name="フローチャート : 判断 72"/>
        <xdr:cNvSpPr/>
      </xdr:nvSpPr>
      <xdr:spPr>
        <a:xfrm>
          <a:off x="0" y="602869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120667</xdr:rowOff>
    </xdr:from>
    <xdr:ext cx="534377" cy="259045"/>
    <xdr:sp macro="" textlink="">
      <xdr:nvSpPr>
        <xdr:cNvPr id="74" name="テキスト ボックス 73"/>
        <xdr:cNvSpPr txBox="1"/>
      </xdr:nvSpPr>
      <xdr:spPr>
        <a:xfrm>
          <a:off x="0" y="612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148146</xdr:rowOff>
    </xdr:from>
    <xdr:to>
      <xdr:col>6</xdr:col>
      <xdr:colOff>561975</xdr:colOff>
      <xdr:row>34</xdr:row>
      <xdr:rowOff>78296</xdr:rowOff>
    </xdr:to>
    <xdr:sp macro="" textlink="">
      <xdr:nvSpPr>
        <xdr:cNvPr id="80" name="円/楕円 79"/>
        <xdr:cNvSpPr/>
      </xdr:nvSpPr>
      <xdr:spPr>
        <a:xfrm>
          <a:off x="0" y="5805996"/>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171023</xdr:rowOff>
    </xdr:from>
    <xdr:ext cx="534377" cy="259045"/>
    <xdr:sp macro="" textlink="">
      <xdr:nvSpPr>
        <xdr:cNvPr id="81" name="人件費該当値テキスト"/>
        <xdr:cNvSpPr txBox="1"/>
      </xdr:nvSpPr>
      <xdr:spPr>
        <a:xfrm>
          <a:off x="0" y="565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98,835</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142227</xdr:rowOff>
    </xdr:from>
    <xdr:to>
      <xdr:col>5</xdr:col>
      <xdr:colOff>409575</xdr:colOff>
      <xdr:row>34</xdr:row>
      <xdr:rowOff>72377</xdr:rowOff>
    </xdr:to>
    <xdr:sp macro="" textlink="">
      <xdr:nvSpPr>
        <xdr:cNvPr id="82" name="円/楕円 81"/>
        <xdr:cNvSpPr/>
      </xdr:nvSpPr>
      <xdr:spPr>
        <a:xfrm>
          <a:off x="0" y="5800077"/>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88904</xdr:rowOff>
    </xdr:from>
    <xdr:ext cx="534377" cy="259045"/>
    <xdr:sp macro="" textlink="">
      <xdr:nvSpPr>
        <xdr:cNvPr id="83" name="テキスト ボックス 82"/>
        <xdr:cNvSpPr txBox="1"/>
      </xdr:nvSpPr>
      <xdr:spPr>
        <a:xfrm>
          <a:off x="0" y="557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99,301</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138836</xdr:rowOff>
    </xdr:from>
    <xdr:to>
      <xdr:col>4</xdr:col>
      <xdr:colOff>206375</xdr:colOff>
      <xdr:row>34</xdr:row>
      <xdr:rowOff>68986</xdr:rowOff>
    </xdr:to>
    <xdr:sp macro="" textlink="">
      <xdr:nvSpPr>
        <xdr:cNvPr id="84" name="円/楕円 83"/>
        <xdr:cNvSpPr/>
      </xdr:nvSpPr>
      <xdr:spPr>
        <a:xfrm>
          <a:off x="0" y="5796686"/>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85513</xdr:rowOff>
    </xdr:from>
    <xdr:ext cx="534377" cy="259045"/>
    <xdr:sp macro="" textlink="">
      <xdr:nvSpPr>
        <xdr:cNvPr id="85" name="テキスト ボックス 84"/>
        <xdr:cNvSpPr txBox="1"/>
      </xdr:nvSpPr>
      <xdr:spPr>
        <a:xfrm>
          <a:off x="0" y="557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99,568</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119736</xdr:rowOff>
    </xdr:from>
    <xdr:to>
      <xdr:col>3</xdr:col>
      <xdr:colOff>3175</xdr:colOff>
      <xdr:row>34</xdr:row>
      <xdr:rowOff>49886</xdr:rowOff>
    </xdr:to>
    <xdr:sp macro="" textlink="">
      <xdr:nvSpPr>
        <xdr:cNvPr id="86" name="円/楕円 85"/>
        <xdr:cNvSpPr/>
      </xdr:nvSpPr>
      <xdr:spPr>
        <a:xfrm>
          <a:off x="0" y="5777586"/>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32</xdr:row>
      <xdr:rowOff>66413</xdr:rowOff>
    </xdr:from>
    <xdr:ext cx="599010" cy="259045"/>
    <xdr:sp macro="" textlink="">
      <xdr:nvSpPr>
        <xdr:cNvPr id="87" name="テキスト ボックス 86"/>
        <xdr:cNvSpPr txBox="1"/>
      </xdr:nvSpPr>
      <xdr:spPr>
        <a:xfrm>
          <a:off x="0" y="5552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101,072</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93828</xdr:rowOff>
    </xdr:from>
    <xdr:to>
      <xdr:col>1</xdr:col>
      <xdr:colOff>485775</xdr:colOff>
      <xdr:row>34</xdr:row>
      <xdr:rowOff>23978</xdr:rowOff>
    </xdr:to>
    <xdr:sp macro="" textlink="">
      <xdr:nvSpPr>
        <xdr:cNvPr id="88" name="円/楕円 87"/>
        <xdr:cNvSpPr/>
      </xdr:nvSpPr>
      <xdr:spPr>
        <a:xfrm>
          <a:off x="0" y="5751678"/>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32</xdr:row>
      <xdr:rowOff>40505</xdr:rowOff>
    </xdr:from>
    <xdr:ext cx="599010" cy="259045"/>
    <xdr:sp macro="" textlink="">
      <xdr:nvSpPr>
        <xdr:cNvPr id="89" name="テキスト ボックス 88"/>
        <xdr:cNvSpPr txBox="1"/>
      </xdr:nvSpPr>
      <xdr:spPr>
        <a:xfrm>
          <a:off x="0" y="5526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103,112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0" y="7429500"/>
          <a:ext cx="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0" y="7772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0" y="7975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0" y="7772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0" y="7975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0" y="7772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0" y="7975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0" y="8255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0" y="10541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0"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0" y="10214428"/>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0"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0" y="9887857"/>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0"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0" y="9561285"/>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0"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0" y="9234715"/>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0"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0" y="8908143"/>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0"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0" y="8581572"/>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0"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0" y="825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0"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0" y="8255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26902</xdr:rowOff>
    </xdr:from>
    <xdr:to>
      <xdr:col>6</xdr:col>
      <xdr:colOff>510540</xdr:colOff>
      <xdr:row>59</xdr:row>
      <xdr:rowOff>129005</xdr:rowOff>
    </xdr:to>
    <xdr:cxnSp macro="">
      <xdr:nvCxnSpPr>
        <xdr:cNvPr id="116" name="直線コネクタ 115"/>
        <xdr:cNvCxnSpPr/>
      </xdr:nvCxnSpPr>
      <xdr:spPr>
        <a:xfrm flipV="1">
          <a:off x="0" y="8770852"/>
          <a:ext cx="0" cy="147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132832</xdr:rowOff>
    </xdr:from>
    <xdr:ext cx="534377" cy="259045"/>
    <xdr:sp macro="" textlink="">
      <xdr:nvSpPr>
        <xdr:cNvPr id="117" name="物件費最小値テキスト"/>
        <xdr:cNvSpPr txBox="1"/>
      </xdr:nvSpPr>
      <xdr:spPr>
        <a:xfrm>
          <a:off x="0" y="1024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38,155</a:t>
          </a:r>
          <a:endParaRPr kumimoji="1" lang="ja-JP" altLang="en-US" sz="1000" b="1">
            <a:latin typeface="ＭＳ Ｐゴシック"/>
          </a:endParaRPr>
        </a:p>
      </xdr:txBody>
    </xdr:sp>
    <xdr:clientData/>
  </xdr:oneCellAnchor>
  <xdr:twoCellAnchor>
    <xdr:from>
      <xdr:col>6</xdr:col>
      <xdr:colOff>422275</xdr:colOff>
      <xdr:row>59</xdr:row>
      <xdr:rowOff>129005</xdr:rowOff>
    </xdr:from>
    <xdr:to>
      <xdr:col>6</xdr:col>
      <xdr:colOff>600075</xdr:colOff>
      <xdr:row>59</xdr:row>
      <xdr:rowOff>129005</xdr:rowOff>
    </xdr:to>
    <xdr:cxnSp macro="">
      <xdr:nvCxnSpPr>
        <xdr:cNvPr id="118" name="直線コネクタ 117"/>
        <xdr:cNvCxnSpPr/>
      </xdr:nvCxnSpPr>
      <xdr:spPr>
        <a:xfrm>
          <a:off x="0" y="10244555"/>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145029</xdr:rowOff>
    </xdr:from>
    <xdr:ext cx="599010" cy="259045"/>
    <xdr:sp macro="" textlink="">
      <xdr:nvSpPr>
        <xdr:cNvPr id="119" name="物件費最大値テキスト"/>
        <xdr:cNvSpPr txBox="1"/>
      </xdr:nvSpPr>
      <xdr:spPr>
        <a:xfrm>
          <a:off x="0" y="8546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128,408</a:t>
          </a:r>
          <a:endParaRPr kumimoji="1" lang="ja-JP" altLang="en-US" sz="1000" b="1">
            <a:latin typeface="ＭＳ Ｐゴシック"/>
          </a:endParaRPr>
        </a:p>
      </xdr:txBody>
    </xdr:sp>
    <xdr:clientData/>
  </xdr:oneCellAnchor>
  <xdr:twoCellAnchor>
    <xdr:from>
      <xdr:col>6</xdr:col>
      <xdr:colOff>422275</xdr:colOff>
      <xdr:row>51</xdr:row>
      <xdr:rowOff>26902</xdr:rowOff>
    </xdr:from>
    <xdr:to>
      <xdr:col>6</xdr:col>
      <xdr:colOff>600075</xdr:colOff>
      <xdr:row>51</xdr:row>
      <xdr:rowOff>26902</xdr:rowOff>
    </xdr:to>
    <xdr:cxnSp macro="">
      <xdr:nvCxnSpPr>
        <xdr:cNvPr id="120" name="直線コネクタ 119"/>
        <xdr:cNvCxnSpPr/>
      </xdr:nvCxnSpPr>
      <xdr:spPr>
        <a:xfrm>
          <a:off x="0" y="8770852"/>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51</xdr:row>
      <xdr:rowOff>26902</xdr:rowOff>
    </xdr:from>
    <xdr:to>
      <xdr:col>6</xdr:col>
      <xdr:colOff>511175</xdr:colOff>
      <xdr:row>51</xdr:row>
      <xdr:rowOff>163866</xdr:rowOff>
    </xdr:to>
    <xdr:cxnSp macro="">
      <xdr:nvCxnSpPr>
        <xdr:cNvPr id="121" name="直線コネクタ 120"/>
        <xdr:cNvCxnSpPr/>
      </xdr:nvCxnSpPr>
      <xdr:spPr>
        <a:xfrm flipV="1">
          <a:off x="0" y="8770852"/>
          <a:ext cx="0" cy="13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46361</xdr:rowOff>
    </xdr:from>
    <xdr:ext cx="534377" cy="259045"/>
    <xdr:sp macro="" textlink="">
      <xdr:nvSpPr>
        <xdr:cNvPr id="122" name="物件費平均値テキスト"/>
        <xdr:cNvSpPr txBox="1"/>
      </xdr:nvSpPr>
      <xdr:spPr>
        <a:xfrm>
          <a:off x="0" y="96475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70,284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67934</xdr:rowOff>
    </xdr:from>
    <xdr:to>
      <xdr:col>6</xdr:col>
      <xdr:colOff>561975</xdr:colOff>
      <xdr:row>56</xdr:row>
      <xdr:rowOff>169534</xdr:rowOff>
    </xdr:to>
    <xdr:sp macro="" textlink="">
      <xdr:nvSpPr>
        <xdr:cNvPr id="123" name="フローチャート : 判断 122"/>
        <xdr:cNvSpPr/>
      </xdr:nvSpPr>
      <xdr:spPr>
        <a:xfrm>
          <a:off x="0" y="9669134"/>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51</xdr:row>
      <xdr:rowOff>163866</xdr:rowOff>
    </xdr:from>
    <xdr:to>
      <xdr:col>5</xdr:col>
      <xdr:colOff>358775</xdr:colOff>
      <xdr:row>52</xdr:row>
      <xdr:rowOff>39851</xdr:rowOff>
    </xdr:to>
    <xdr:cxnSp macro="">
      <xdr:nvCxnSpPr>
        <xdr:cNvPr id="124" name="直線コネクタ 123"/>
        <xdr:cNvCxnSpPr/>
      </xdr:nvCxnSpPr>
      <xdr:spPr>
        <a:xfrm flipV="1">
          <a:off x="0" y="8907816"/>
          <a:ext cx="0" cy="4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61256</xdr:rowOff>
    </xdr:from>
    <xdr:to>
      <xdr:col>5</xdr:col>
      <xdr:colOff>409575</xdr:colOff>
      <xdr:row>56</xdr:row>
      <xdr:rowOff>162856</xdr:rowOff>
    </xdr:to>
    <xdr:sp macro="" textlink="">
      <xdr:nvSpPr>
        <xdr:cNvPr id="125" name="フローチャート : 判断 124"/>
        <xdr:cNvSpPr/>
      </xdr:nvSpPr>
      <xdr:spPr>
        <a:xfrm>
          <a:off x="0" y="9662456"/>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153983</xdr:rowOff>
    </xdr:from>
    <xdr:ext cx="534377" cy="259045"/>
    <xdr:sp macro="" textlink="">
      <xdr:nvSpPr>
        <xdr:cNvPr id="126" name="テキスト ボックス 125"/>
        <xdr:cNvSpPr txBox="1"/>
      </xdr:nvSpPr>
      <xdr:spPr>
        <a:xfrm>
          <a:off x="0" y="975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2</xdr:col>
      <xdr:colOff>638175</xdr:colOff>
      <xdr:row>52</xdr:row>
      <xdr:rowOff>39851</xdr:rowOff>
    </xdr:from>
    <xdr:to>
      <xdr:col>4</xdr:col>
      <xdr:colOff>155575</xdr:colOff>
      <xdr:row>52</xdr:row>
      <xdr:rowOff>42528</xdr:rowOff>
    </xdr:to>
    <xdr:cxnSp macro="">
      <xdr:nvCxnSpPr>
        <xdr:cNvPr id="127" name="直線コネクタ 126"/>
        <xdr:cNvCxnSpPr/>
      </xdr:nvCxnSpPr>
      <xdr:spPr>
        <a:xfrm flipV="1">
          <a:off x="0" y="8955251"/>
          <a:ext cx="0" cy="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25154</xdr:rowOff>
    </xdr:from>
    <xdr:to>
      <xdr:col>4</xdr:col>
      <xdr:colOff>206375</xdr:colOff>
      <xdr:row>57</xdr:row>
      <xdr:rowOff>126754</xdr:rowOff>
    </xdr:to>
    <xdr:sp macro="" textlink="">
      <xdr:nvSpPr>
        <xdr:cNvPr id="128" name="フローチャート : 判断 127"/>
        <xdr:cNvSpPr/>
      </xdr:nvSpPr>
      <xdr:spPr>
        <a:xfrm>
          <a:off x="0" y="9797804"/>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117881</xdr:rowOff>
    </xdr:from>
    <xdr:ext cx="534377" cy="259045"/>
    <xdr:sp macro="" textlink="">
      <xdr:nvSpPr>
        <xdr:cNvPr id="129" name="テキスト ボックス 128"/>
        <xdr:cNvSpPr txBox="1"/>
      </xdr:nvSpPr>
      <xdr:spPr>
        <a:xfrm>
          <a:off x="0" y="989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434975</xdr:colOff>
      <xdr:row>52</xdr:row>
      <xdr:rowOff>42528</xdr:rowOff>
    </xdr:from>
    <xdr:to>
      <xdr:col>2</xdr:col>
      <xdr:colOff>638175</xdr:colOff>
      <xdr:row>53</xdr:row>
      <xdr:rowOff>123813</xdr:rowOff>
    </xdr:to>
    <xdr:cxnSp macro="">
      <xdr:nvCxnSpPr>
        <xdr:cNvPr id="130" name="直線コネクタ 129"/>
        <xdr:cNvCxnSpPr/>
      </xdr:nvCxnSpPr>
      <xdr:spPr>
        <a:xfrm flipV="1">
          <a:off x="0" y="8957928"/>
          <a:ext cx="0" cy="25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9413</xdr:rowOff>
    </xdr:from>
    <xdr:to>
      <xdr:col>3</xdr:col>
      <xdr:colOff>3175</xdr:colOff>
      <xdr:row>57</xdr:row>
      <xdr:rowOff>111013</xdr:rowOff>
    </xdr:to>
    <xdr:sp macro="" textlink="">
      <xdr:nvSpPr>
        <xdr:cNvPr id="131" name="フローチャート : 判断 130"/>
        <xdr:cNvSpPr/>
      </xdr:nvSpPr>
      <xdr:spPr>
        <a:xfrm>
          <a:off x="0" y="9782063"/>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102140</xdr:rowOff>
    </xdr:from>
    <xdr:ext cx="534377" cy="259045"/>
    <xdr:sp macro="" textlink="">
      <xdr:nvSpPr>
        <xdr:cNvPr id="132" name="テキスト ボックス 131"/>
        <xdr:cNvSpPr txBox="1"/>
      </xdr:nvSpPr>
      <xdr:spPr>
        <a:xfrm>
          <a:off x="0" y="987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85177</xdr:rowOff>
    </xdr:from>
    <xdr:to>
      <xdr:col>1</xdr:col>
      <xdr:colOff>485775</xdr:colOff>
      <xdr:row>57</xdr:row>
      <xdr:rowOff>15327</xdr:rowOff>
    </xdr:to>
    <xdr:sp macro="" textlink="">
      <xdr:nvSpPr>
        <xdr:cNvPr id="133" name="フローチャート : 判断 132"/>
        <xdr:cNvSpPr/>
      </xdr:nvSpPr>
      <xdr:spPr>
        <a:xfrm>
          <a:off x="0" y="9686377"/>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6454</xdr:rowOff>
    </xdr:from>
    <xdr:ext cx="534377" cy="259045"/>
    <xdr:sp macro="" textlink="">
      <xdr:nvSpPr>
        <xdr:cNvPr id="134" name="テキスト ボックス 133"/>
        <xdr:cNvSpPr txBox="1"/>
      </xdr:nvSpPr>
      <xdr:spPr>
        <a:xfrm>
          <a:off x="0" y="977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50</xdr:row>
      <xdr:rowOff>147552</xdr:rowOff>
    </xdr:from>
    <xdr:to>
      <xdr:col>6</xdr:col>
      <xdr:colOff>561975</xdr:colOff>
      <xdr:row>51</xdr:row>
      <xdr:rowOff>77702</xdr:rowOff>
    </xdr:to>
    <xdr:sp macro="" textlink="">
      <xdr:nvSpPr>
        <xdr:cNvPr id="140" name="円/楕円 139"/>
        <xdr:cNvSpPr/>
      </xdr:nvSpPr>
      <xdr:spPr>
        <a:xfrm>
          <a:off x="0" y="8720052"/>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50</xdr:row>
      <xdr:rowOff>100579</xdr:rowOff>
    </xdr:from>
    <xdr:ext cx="599010" cy="259045"/>
    <xdr:sp macro="" textlink="">
      <xdr:nvSpPr>
        <xdr:cNvPr id="141" name="物件費該当値テキスト"/>
        <xdr:cNvSpPr txBox="1"/>
      </xdr:nvSpPr>
      <xdr:spPr>
        <a:xfrm>
          <a:off x="0" y="8673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128,408</a:t>
          </a:r>
          <a:endParaRPr kumimoji="1" lang="ja-JP" altLang="en-US" sz="1000" b="1">
            <a:solidFill>
              <a:srgbClr val="FF0000"/>
            </a:solidFill>
            <a:latin typeface="ＭＳ Ｐゴシック"/>
          </a:endParaRPr>
        </a:p>
      </xdr:txBody>
    </xdr:sp>
    <xdr:clientData/>
  </xdr:oneCellAnchor>
  <xdr:twoCellAnchor>
    <xdr:from>
      <xdr:col>5</xdr:col>
      <xdr:colOff>307975</xdr:colOff>
      <xdr:row>51</xdr:row>
      <xdr:rowOff>113066</xdr:rowOff>
    </xdr:from>
    <xdr:to>
      <xdr:col>5</xdr:col>
      <xdr:colOff>409575</xdr:colOff>
      <xdr:row>52</xdr:row>
      <xdr:rowOff>43216</xdr:rowOff>
    </xdr:to>
    <xdr:sp macro="" textlink="">
      <xdr:nvSpPr>
        <xdr:cNvPr id="142" name="円/楕円 141"/>
        <xdr:cNvSpPr/>
      </xdr:nvSpPr>
      <xdr:spPr>
        <a:xfrm>
          <a:off x="0" y="8857016"/>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50</xdr:row>
      <xdr:rowOff>59743</xdr:rowOff>
    </xdr:from>
    <xdr:ext cx="599010" cy="259045"/>
    <xdr:sp macro="" textlink="">
      <xdr:nvSpPr>
        <xdr:cNvPr id="143" name="テキスト ボックス 142"/>
        <xdr:cNvSpPr txBox="1"/>
      </xdr:nvSpPr>
      <xdr:spPr>
        <a:xfrm>
          <a:off x="0" y="863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120,020</a:t>
          </a:r>
          <a:endParaRPr kumimoji="1" lang="ja-JP" altLang="en-US" sz="1000" b="1">
            <a:solidFill>
              <a:srgbClr val="FF0000"/>
            </a:solidFill>
            <a:latin typeface="ＭＳ Ｐゴシック"/>
          </a:endParaRPr>
        </a:p>
      </xdr:txBody>
    </xdr:sp>
    <xdr:clientData/>
  </xdr:oneCellAnchor>
  <xdr:twoCellAnchor>
    <xdr:from>
      <xdr:col>4</xdr:col>
      <xdr:colOff>104775</xdr:colOff>
      <xdr:row>51</xdr:row>
      <xdr:rowOff>160501</xdr:rowOff>
    </xdr:from>
    <xdr:to>
      <xdr:col>4</xdr:col>
      <xdr:colOff>206375</xdr:colOff>
      <xdr:row>52</xdr:row>
      <xdr:rowOff>90651</xdr:rowOff>
    </xdr:to>
    <xdr:sp macro="" textlink="">
      <xdr:nvSpPr>
        <xdr:cNvPr id="144" name="円/楕円 143"/>
        <xdr:cNvSpPr/>
      </xdr:nvSpPr>
      <xdr:spPr>
        <a:xfrm>
          <a:off x="0" y="8904451"/>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50</xdr:row>
      <xdr:rowOff>107178</xdr:rowOff>
    </xdr:from>
    <xdr:ext cx="599010" cy="259045"/>
    <xdr:sp macro="" textlink="">
      <xdr:nvSpPr>
        <xdr:cNvPr id="145" name="テキスト ボックス 144"/>
        <xdr:cNvSpPr txBox="1"/>
      </xdr:nvSpPr>
      <xdr:spPr>
        <a:xfrm>
          <a:off x="0" y="867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117,115</a:t>
          </a:r>
          <a:endParaRPr kumimoji="1" lang="ja-JP" altLang="en-US" sz="1000" b="1">
            <a:solidFill>
              <a:srgbClr val="FF0000"/>
            </a:solidFill>
            <a:latin typeface="ＭＳ Ｐゴシック"/>
          </a:endParaRPr>
        </a:p>
      </xdr:txBody>
    </xdr:sp>
    <xdr:clientData/>
  </xdr:oneCellAnchor>
  <xdr:twoCellAnchor>
    <xdr:from>
      <xdr:col>2</xdr:col>
      <xdr:colOff>587375</xdr:colOff>
      <xdr:row>51</xdr:row>
      <xdr:rowOff>163178</xdr:rowOff>
    </xdr:from>
    <xdr:to>
      <xdr:col>3</xdr:col>
      <xdr:colOff>3175</xdr:colOff>
      <xdr:row>52</xdr:row>
      <xdr:rowOff>93328</xdr:rowOff>
    </xdr:to>
    <xdr:sp macro="" textlink="">
      <xdr:nvSpPr>
        <xdr:cNvPr id="146" name="円/楕円 145"/>
        <xdr:cNvSpPr/>
      </xdr:nvSpPr>
      <xdr:spPr>
        <a:xfrm>
          <a:off x="0" y="8907128"/>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50</xdr:row>
      <xdr:rowOff>109855</xdr:rowOff>
    </xdr:from>
    <xdr:ext cx="599010" cy="259045"/>
    <xdr:sp macro="" textlink="">
      <xdr:nvSpPr>
        <xdr:cNvPr id="147" name="テキスト ボックス 146"/>
        <xdr:cNvSpPr txBox="1"/>
      </xdr:nvSpPr>
      <xdr:spPr>
        <a:xfrm>
          <a:off x="0" y="8682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116,951</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73013</xdr:rowOff>
    </xdr:from>
    <xdr:to>
      <xdr:col>1</xdr:col>
      <xdr:colOff>485775</xdr:colOff>
      <xdr:row>54</xdr:row>
      <xdr:rowOff>3163</xdr:rowOff>
    </xdr:to>
    <xdr:sp macro="" textlink="">
      <xdr:nvSpPr>
        <xdr:cNvPr id="148" name="円/楕円 147"/>
        <xdr:cNvSpPr/>
      </xdr:nvSpPr>
      <xdr:spPr>
        <a:xfrm>
          <a:off x="0" y="9159863"/>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52</xdr:row>
      <xdr:rowOff>19690</xdr:rowOff>
    </xdr:from>
    <xdr:ext cx="599010" cy="259045"/>
    <xdr:sp macro="" textlink="">
      <xdr:nvSpPr>
        <xdr:cNvPr id="149" name="テキスト ボックス 148"/>
        <xdr:cNvSpPr txBox="1"/>
      </xdr:nvSpPr>
      <xdr:spPr>
        <a:xfrm>
          <a:off x="0" y="8935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101,473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0" y="10858500"/>
          <a:ext cx="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0" y="1120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0" y="1140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0" y="1120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0" y="1140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0" y="1120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0" y="1140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0" y="1168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0" y="1397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0" y="135128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0"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0" y="130556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0"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0" y="125984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0"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0" y="121412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0"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0" y="1168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0"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0" y="1168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13467</xdr:rowOff>
    </xdr:from>
    <xdr:to>
      <xdr:col>6</xdr:col>
      <xdr:colOff>510540</xdr:colOff>
      <xdr:row>78</xdr:row>
      <xdr:rowOff>123287</xdr:rowOff>
    </xdr:to>
    <xdr:cxnSp macro="">
      <xdr:nvCxnSpPr>
        <xdr:cNvPr id="171" name="直線コネクタ 170"/>
        <xdr:cNvCxnSpPr/>
      </xdr:nvCxnSpPr>
      <xdr:spPr>
        <a:xfrm flipV="1">
          <a:off x="0" y="12186417"/>
          <a:ext cx="0" cy="130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127114</xdr:rowOff>
    </xdr:from>
    <xdr:ext cx="378565" cy="259045"/>
    <xdr:sp macro="" textlink="">
      <xdr:nvSpPr>
        <xdr:cNvPr id="172" name="維持補修費最小値テキスト"/>
        <xdr:cNvSpPr txBox="1"/>
      </xdr:nvSpPr>
      <xdr:spPr>
        <a:xfrm>
          <a:off x="0" y="13500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a:t>
          </a:r>
          <a:endParaRPr kumimoji="1" lang="ja-JP" altLang="en-US" sz="1000" b="1">
            <a:latin typeface="ＭＳ Ｐゴシック"/>
          </a:endParaRPr>
        </a:p>
      </xdr:txBody>
    </xdr:sp>
    <xdr:clientData/>
  </xdr:oneCellAnchor>
  <xdr:twoCellAnchor>
    <xdr:from>
      <xdr:col>6</xdr:col>
      <xdr:colOff>422275</xdr:colOff>
      <xdr:row>78</xdr:row>
      <xdr:rowOff>123287</xdr:rowOff>
    </xdr:from>
    <xdr:to>
      <xdr:col>6</xdr:col>
      <xdr:colOff>600075</xdr:colOff>
      <xdr:row>78</xdr:row>
      <xdr:rowOff>123287</xdr:rowOff>
    </xdr:to>
    <xdr:cxnSp macro="">
      <xdr:nvCxnSpPr>
        <xdr:cNvPr id="173" name="直線コネクタ 172"/>
        <xdr:cNvCxnSpPr/>
      </xdr:nvCxnSpPr>
      <xdr:spPr>
        <a:xfrm>
          <a:off x="0" y="13496387"/>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131594</xdr:rowOff>
    </xdr:from>
    <xdr:ext cx="534377" cy="259045"/>
    <xdr:sp macro="" textlink="">
      <xdr:nvSpPr>
        <xdr:cNvPr id="174" name="維持補修費最大値テキスト"/>
        <xdr:cNvSpPr txBox="1"/>
      </xdr:nvSpPr>
      <xdr:spPr>
        <a:xfrm>
          <a:off x="0" y="1196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29,011</a:t>
          </a:r>
          <a:endParaRPr kumimoji="1" lang="ja-JP" altLang="en-US" sz="1000" b="1">
            <a:latin typeface="ＭＳ Ｐゴシック"/>
          </a:endParaRPr>
        </a:p>
      </xdr:txBody>
    </xdr:sp>
    <xdr:clientData/>
  </xdr:oneCellAnchor>
  <xdr:twoCellAnchor>
    <xdr:from>
      <xdr:col>6</xdr:col>
      <xdr:colOff>422275</xdr:colOff>
      <xdr:row>71</xdr:row>
      <xdr:rowOff>13467</xdr:rowOff>
    </xdr:from>
    <xdr:to>
      <xdr:col>6</xdr:col>
      <xdr:colOff>600075</xdr:colOff>
      <xdr:row>71</xdr:row>
      <xdr:rowOff>13467</xdr:rowOff>
    </xdr:to>
    <xdr:cxnSp macro="">
      <xdr:nvCxnSpPr>
        <xdr:cNvPr id="175" name="直線コネクタ 174"/>
        <xdr:cNvCxnSpPr/>
      </xdr:nvCxnSpPr>
      <xdr:spPr>
        <a:xfrm>
          <a:off x="0" y="12186417"/>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117983</xdr:rowOff>
    </xdr:from>
    <xdr:to>
      <xdr:col>6</xdr:col>
      <xdr:colOff>511175</xdr:colOff>
      <xdr:row>77</xdr:row>
      <xdr:rowOff>129139</xdr:rowOff>
    </xdr:to>
    <xdr:cxnSp macro="">
      <xdr:nvCxnSpPr>
        <xdr:cNvPr id="176" name="直線コネクタ 175"/>
        <xdr:cNvCxnSpPr/>
      </xdr:nvCxnSpPr>
      <xdr:spPr>
        <a:xfrm flipV="1">
          <a:off x="0" y="13319633"/>
          <a:ext cx="0" cy="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32636</xdr:rowOff>
    </xdr:from>
    <xdr:ext cx="469744" cy="259045"/>
    <xdr:sp macro="" textlink="">
      <xdr:nvSpPr>
        <xdr:cNvPr id="177" name="維持補修費平均値テキスト"/>
        <xdr:cNvSpPr txBox="1"/>
      </xdr:nvSpPr>
      <xdr:spPr>
        <a:xfrm>
          <a:off x="0" y="13062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9759</xdr:rowOff>
    </xdr:from>
    <xdr:to>
      <xdr:col>6</xdr:col>
      <xdr:colOff>561975</xdr:colOff>
      <xdr:row>77</xdr:row>
      <xdr:rowOff>111359</xdr:rowOff>
    </xdr:to>
    <xdr:sp macro="" textlink="">
      <xdr:nvSpPr>
        <xdr:cNvPr id="178" name="フローチャート : 判断 177"/>
        <xdr:cNvSpPr/>
      </xdr:nvSpPr>
      <xdr:spPr>
        <a:xfrm>
          <a:off x="0" y="13211409"/>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129139</xdr:rowOff>
    </xdr:from>
    <xdr:to>
      <xdr:col>5</xdr:col>
      <xdr:colOff>358775</xdr:colOff>
      <xdr:row>77</xdr:row>
      <xdr:rowOff>148935</xdr:rowOff>
    </xdr:to>
    <xdr:cxnSp macro="">
      <xdr:nvCxnSpPr>
        <xdr:cNvPr id="179" name="直線コネクタ 178"/>
        <xdr:cNvCxnSpPr/>
      </xdr:nvCxnSpPr>
      <xdr:spPr>
        <a:xfrm flipV="1">
          <a:off x="0" y="13330789"/>
          <a:ext cx="0" cy="1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30835</xdr:rowOff>
    </xdr:from>
    <xdr:to>
      <xdr:col>5</xdr:col>
      <xdr:colOff>409575</xdr:colOff>
      <xdr:row>77</xdr:row>
      <xdr:rowOff>132435</xdr:rowOff>
    </xdr:to>
    <xdr:sp macro="" textlink="">
      <xdr:nvSpPr>
        <xdr:cNvPr id="180" name="フローチャート : 判断 179"/>
        <xdr:cNvSpPr/>
      </xdr:nvSpPr>
      <xdr:spPr>
        <a:xfrm>
          <a:off x="0" y="1323248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148962</xdr:rowOff>
    </xdr:from>
    <xdr:ext cx="469744" cy="259045"/>
    <xdr:sp macro="" textlink="">
      <xdr:nvSpPr>
        <xdr:cNvPr id="181" name="テキスト ボックス 180"/>
        <xdr:cNvSpPr txBox="1"/>
      </xdr:nvSpPr>
      <xdr:spPr>
        <a:xfrm>
          <a:off x="0" y="1300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120041</xdr:rowOff>
    </xdr:from>
    <xdr:to>
      <xdr:col>4</xdr:col>
      <xdr:colOff>155575</xdr:colOff>
      <xdr:row>77</xdr:row>
      <xdr:rowOff>148935</xdr:rowOff>
    </xdr:to>
    <xdr:cxnSp macro="">
      <xdr:nvCxnSpPr>
        <xdr:cNvPr id="182" name="直線コネクタ 181"/>
        <xdr:cNvCxnSpPr/>
      </xdr:nvCxnSpPr>
      <xdr:spPr>
        <a:xfrm>
          <a:off x="0" y="13321691"/>
          <a:ext cx="0" cy="2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57217</xdr:rowOff>
    </xdr:from>
    <xdr:to>
      <xdr:col>4</xdr:col>
      <xdr:colOff>206375</xdr:colOff>
      <xdr:row>77</xdr:row>
      <xdr:rowOff>158817</xdr:rowOff>
    </xdr:to>
    <xdr:sp macro="" textlink="">
      <xdr:nvSpPr>
        <xdr:cNvPr id="183" name="フローチャート : 判断 182"/>
        <xdr:cNvSpPr/>
      </xdr:nvSpPr>
      <xdr:spPr>
        <a:xfrm>
          <a:off x="0" y="13258867"/>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3894</xdr:rowOff>
    </xdr:from>
    <xdr:ext cx="469744" cy="259045"/>
    <xdr:sp macro="" textlink="">
      <xdr:nvSpPr>
        <xdr:cNvPr id="184" name="テキスト ボックス 183"/>
        <xdr:cNvSpPr txBox="1"/>
      </xdr:nvSpPr>
      <xdr:spPr>
        <a:xfrm>
          <a:off x="0" y="1303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120041</xdr:rowOff>
    </xdr:from>
    <xdr:to>
      <xdr:col>2</xdr:col>
      <xdr:colOff>638175</xdr:colOff>
      <xdr:row>77</xdr:row>
      <xdr:rowOff>123058</xdr:rowOff>
    </xdr:to>
    <xdr:cxnSp macro="">
      <xdr:nvCxnSpPr>
        <xdr:cNvPr id="185" name="直線コネクタ 184"/>
        <xdr:cNvCxnSpPr/>
      </xdr:nvCxnSpPr>
      <xdr:spPr>
        <a:xfrm flipV="1">
          <a:off x="0" y="13321691"/>
          <a:ext cx="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64348</xdr:rowOff>
    </xdr:from>
    <xdr:to>
      <xdr:col>3</xdr:col>
      <xdr:colOff>3175</xdr:colOff>
      <xdr:row>77</xdr:row>
      <xdr:rowOff>165948</xdr:rowOff>
    </xdr:to>
    <xdr:sp macro="" textlink="">
      <xdr:nvSpPr>
        <xdr:cNvPr id="186" name="フローチャート : 判断 185"/>
        <xdr:cNvSpPr/>
      </xdr:nvSpPr>
      <xdr:spPr>
        <a:xfrm>
          <a:off x="0" y="13265998"/>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11025</xdr:rowOff>
    </xdr:from>
    <xdr:ext cx="469744" cy="259045"/>
    <xdr:sp macro="" textlink="">
      <xdr:nvSpPr>
        <xdr:cNvPr id="187" name="テキスト ボックス 186"/>
        <xdr:cNvSpPr txBox="1"/>
      </xdr:nvSpPr>
      <xdr:spPr>
        <a:xfrm>
          <a:off x="0" y="13041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65765</xdr:rowOff>
    </xdr:from>
    <xdr:to>
      <xdr:col>1</xdr:col>
      <xdr:colOff>485775</xdr:colOff>
      <xdr:row>77</xdr:row>
      <xdr:rowOff>167365</xdr:rowOff>
    </xdr:to>
    <xdr:sp macro="" textlink="">
      <xdr:nvSpPr>
        <xdr:cNvPr id="188" name="フローチャート : 判断 187"/>
        <xdr:cNvSpPr/>
      </xdr:nvSpPr>
      <xdr:spPr>
        <a:xfrm>
          <a:off x="0" y="1326741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12442</xdr:rowOff>
    </xdr:from>
    <xdr:ext cx="469744" cy="259045"/>
    <xdr:sp macro="" textlink="">
      <xdr:nvSpPr>
        <xdr:cNvPr id="189" name="テキスト ボックス 188"/>
        <xdr:cNvSpPr txBox="1"/>
      </xdr:nvSpPr>
      <xdr:spPr>
        <a:xfrm>
          <a:off x="0" y="13042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67183</xdr:rowOff>
    </xdr:from>
    <xdr:to>
      <xdr:col>6</xdr:col>
      <xdr:colOff>561975</xdr:colOff>
      <xdr:row>77</xdr:row>
      <xdr:rowOff>168783</xdr:rowOff>
    </xdr:to>
    <xdr:sp macro="" textlink="">
      <xdr:nvSpPr>
        <xdr:cNvPr id="195" name="円/楕円 194"/>
        <xdr:cNvSpPr/>
      </xdr:nvSpPr>
      <xdr:spPr>
        <a:xfrm>
          <a:off x="0" y="13268833"/>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45610</xdr:rowOff>
    </xdr:from>
    <xdr:ext cx="469744" cy="259045"/>
    <xdr:sp macro="" textlink="">
      <xdr:nvSpPr>
        <xdr:cNvPr id="196" name="維持補修費該当値テキスト"/>
        <xdr:cNvSpPr txBox="1"/>
      </xdr:nvSpPr>
      <xdr:spPr>
        <a:xfrm>
          <a:off x="0" y="1324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78339</xdr:rowOff>
    </xdr:from>
    <xdr:to>
      <xdr:col>5</xdr:col>
      <xdr:colOff>409575</xdr:colOff>
      <xdr:row>78</xdr:row>
      <xdr:rowOff>8489</xdr:rowOff>
    </xdr:to>
    <xdr:sp macro="" textlink="">
      <xdr:nvSpPr>
        <xdr:cNvPr id="197" name="円/楕円 196"/>
        <xdr:cNvSpPr/>
      </xdr:nvSpPr>
      <xdr:spPr>
        <a:xfrm>
          <a:off x="0" y="13279989"/>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171066</xdr:rowOff>
    </xdr:from>
    <xdr:ext cx="469744" cy="259045"/>
    <xdr:sp macro="" textlink="">
      <xdr:nvSpPr>
        <xdr:cNvPr id="198" name="テキスト ボックス 197"/>
        <xdr:cNvSpPr txBox="1"/>
      </xdr:nvSpPr>
      <xdr:spPr>
        <a:xfrm>
          <a:off x="0" y="13372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98135</xdr:rowOff>
    </xdr:from>
    <xdr:to>
      <xdr:col>4</xdr:col>
      <xdr:colOff>206375</xdr:colOff>
      <xdr:row>78</xdr:row>
      <xdr:rowOff>28285</xdr:rowOff>
    </xdr:to>
    <xdr:sp macro="" textlink="">
      <xdr:nvSpPr>
        <xdr:cNvPr id="199" name="円/楕円 198"/>
        <xdr:cNvSpPr/>
      </xdr:nvSpPr>
      <xdr:spPr>
        <a:xfrm>
          <a:off x="0" y="13299785"/>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19412</xdr:rowOff>
    </xdr:from>
    <xdr:ext cx="469744" cy="259045"/>
    <xdr:sp macro="" textlink="">
      <xdr:nvSpPr>
        <xdr:cNvPr id="200" name="テキスト ボックス 199"/>
        <xdr:cNvSpPr txBox="1"/>
      </xdr:nvSpPr>
      <xdr:spPr>
        <a:xfrm>
          <a:off x="0" y="1339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69241</xdr:rowOff>
    </xdr:from>
    <xdr:to>
      <xdr:col>3</xdr:col>
      <xdr:colOff>3175</xdr:colOff>
      <xdr:row>77</xdr:row>
      <xdr:rowOff>170841</xdr:rowOff>
    </xdr:to>
    <xdr:sp macro="" textlink="">
      <xdr:nvSpPr>
        <xdr:cNvPr id="201" name="円/楕円 200"/>
        <xdr:cNvSpPr/>
      </xdr:nvSpPr>
      <xdr:spPr>
        <a:xfrm>
          <a:off x="0" y="13270891"/>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161968</xdr:rowOff>
    </xdr:from>
    <xdr:ext cx="469744" cy="259045"/>
    <xdr:sp macro="" textlink="">
      <xdr:nvSpPr>
        <xdr:cNvPr id="202" name="テキスト ボックス 201"/>
        <xdr:cNvSpPr txBox="1"/>
      </xdr:nvSpPr>
      <xdr:spPr>
        <a:xfrm>
          <a:off x="0" y="1336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72258</xdr:rowOff>
    </xdr:from>
    <xdr:to>
      <xdr:col>1</xdr:col>
      <xdr:colOff>485775</xdr:colOff>
      <xdr:row>78</xdr:row>
      <xdr:rowOff>2408</xdr:rowOff>
    </xdr:to>
    <xdr:sp macro="" textlink="">
      <xdr:nvSpPr>
        <xdr:cNvPr id="203" name="円/楕円 202"/>
        <xdr:cNvSpPr/>
      </xdr:nvSpPr>
      <xdr:spPr>
        <a:xfrm>
          <a:off x="0" y="13273908"/>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164985</xdr:rowOff>
    </xdr:from>
    <xdr:ext cx="469744" cy="259045"/>
    <xdr:sp macro="" textlink="">
      <xdr:nvSpPr>
        <xdr:cNvPr id="204" name="テキスト ボックス 203"/>
        <xdr:cNvSpPr txBox="1"/>
      </xdr:nvSpPr>
      <xdr:spPr>
        <a:xfrm>
          <a:off x="0" y="1336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0" y="14287500"/>
          <a:ext cx="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0" y="14630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0" y="14833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0" y="14630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0" y="14833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0" y="14630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0" y="14833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63,305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0" y="15113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0" y="1739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0"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0" y="1701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0"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0" y="1663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0"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0" y="1625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0"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0" y="1587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0"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0" y="1549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0"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0" y="15113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0"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0" y="15113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36697</xdr:rowOff>
    </xdr:from>
    <xdr:to>
      <xdr:col>6</xdr:col>
      <xdr:colOff>510540</xdr:colOff>
      <xdr:row>98</xdr:row>
      <xdr:rowOff>84550</xdr:rowOff>
    </xdr:to>
    <xdr:cxnSp macro="">
      <xdr:nvCxnSpPr>
        <xdr:cNvPr id="229" name="直線コネクタ 228"/>
        <xdr:cNvCxnSpPr/>
      </xdr:nvCxnSpPr>
      <xdr:spPr>
        <a:xfrm flipV="1">
          <a:off x="0" y="15467197"/>
          <a:ext cx="0" cy="1419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88377</xdr:rowOff>
    </xdr:from>
    <xdr:ext cx="534377" cy="259045"/>
    <xdr:sp macro="" textlink="">
      <xdr:nvSpPr>
        <xdr:cNvPr id="230" name="扶助費最小値テキスト"/>
        <xdr:cNvSpPr txBox="1"/>
      </xdr:nvSpPr>
      <xdr:spPr>
        <a:xfrm>
          <a:off x="0" y="1689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26,895</a:t>
          </a:r>
          <a:endParaRPr kumimoji="1" lang="ja-JP" altLang="en-US" sz="1000" b="1">
            <a:latin typeface="ＭＳ Ｐゴシック"/>
          </a:endParaRPr>
        </a:p>
      </xdr:txBody>
    </xdr:sp>
    <xdr:clientData/>
  </xdr:oneCellAnchor>
  <xdr:twoCellAnchor>
    <xdr:from>
      <xdr:col>6</xdr:col>
      <xdr:colOff>422275</xdr:colOff>
      <xdr:row>98</xdr:row>
      <xdr:rowOff>84550</xdr:rowOff>
    </xdr:from>
    <xdr:to>
      <xdr:col>6</xdr:col>
      <xdr:colOff>600075</xdr:colOff>
      <xdr:row>98</xdr:row>
      <xdr:rowOff>84550</xdr:rowOff>
    </xdr:to>
    <xdr:cxnSp macro="">
      <xdr:nvCxnSpPr>
        <xdr:cNvPr id="231" name="直線コネクタ 230"/>
        <xdr:cNvCxnSpPr/>
      </xdr:nvCxnSpPr>
      <xdr:spPr>
        <a:xfrm>
          <a:off x="0" y="1688665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154824</xdr:rowOff>
    </xdr:from>
    <xdr:ext cx="599010" cy="259045"/>
    <xdr:sp macro="" textlink="">
      <xdr:nvSpPr>
        <xdr:cNvPr id="232" name="扶助費最大値テキスト"/>
        <xdr:cNvSpPr txBox="1"/>
      </xdr:nvSpPr>
      <xdr:spPr>
        <a:xfrm>
          <a:off x="0" y="15242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101,407</a:t>
          </a:r>
          <a:endParaRPr kumimoji="1" lang="ja-JP" altLang="en-US" sz="1000" b="1">
            <a:latin typeface="ＭＳ Ｐゴシック"/>
          </a:endParaRPr>
        </a:p>
      </xdr:txBody>
    </xdr:sp>
    <xdr:clientData/>
  </xdr:oneCellAnchor>
  <xdr:twoCellAnchor>
    <xdr:from>
      <xdr:col>6</xdr:col>
      <xdr:colOff>422275</xdr:colOff>
      <xdr:row>90</xdr:row>
      <xdr:rowOff>36697</xdr:rowOff>
    </xdr:from>
    <xdr:to>
      <xdr:col>6</xdr:col>
      <xdr:colOff>600075</xdr:colOff>
      <xdr:row>90</xdr:row>
      <xdr:rowOff>36697</xdr:rowOff>
    </xdr:to>
    <xdr:cxnSp macro="">
      <xdr:nvCxnSpPr>
        <xdr:cNvPr id="233" name="直線コネクタ 232"/>
        <xdr:cNvCxnSpPr/>
      </xdr:nvCxnSpPr>
      <xdr:spPr>
        <a:xfrm>
          <a:off x="0" y="15467197"/>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67614</xdr:rowOff>
    </xdr:from>
    <xdr:to>
      <xdr:col>6</xdr:col>
      <xdr:colOff>511175</xdr:colOff>
      <xdr:row>97</xdr:row>
      <xdr:rowOff>87655</xdr:rowOff>
    </xdr:to>
    <xdr:cxnSp macro="">
      <xdr:nvCxnSpPr>
        <xdr:cNvPr id="234" name="直線コネクタ 233"/>
        <xdr:cNvCxnSpPr/>
      </xdr:nvCxnSpPr>
      <xdr:spPr>
        <a:xfrm>
          <a:off x="0" y="16698264"/>
          <a:ext cx="0" cy="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123950</xdr:rowOff>
    </xdr:from>
    <xdr:ext cx="534377" cy="259045"/>
    <xdr:sp macro="" textlink="">
      <xdr:nvSpPr>
        <xdr:cNvPr id="235" name="扶助費平均値テキスト"/>
        <xdr:cNvSpPr txBox="1"/>
      </xdr:nvSpPr>
      <xdr:spPr>
        <a:xfrm>
          <a:off x="0" y="16068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59,361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101073</xdr:rowOff>
    </xdr:from>
    <xdr:to>
      <xdr:col>6</xdr:col>
      <xdr:colOff>561975</xdr:colOff>
      <xdr:row>95</xdr:row>
      <xdr:rowOff>31223</xdr:rowOff>
    </xdr:to>
    <xdr:sp macro="" textlink="">
      <xdr:nvSpPr>
        <xdr:cNvPr id="236" name="フローチャート : 判断 235"/>
        <xdr:cNvSpPr/>
      </xdr:nvSpPr>
      <xdr:spPr>
        <a:xfrm>
          <a:off x="0" y="16217373"/>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67614</xdr:rowOff>
    </xdr:from>
    <xdr:to>
      <xdr:col>5</xdr:col>
      <xdr:colOff>358775</xdr:colOff>
      <xdr:row>97</xdr:row>
      <xdr:rowOff>135871</xdr:rowOff>
    </xdr:to>
    <xdr:cxnSp macro="">
      <xdr:nvCxnSpPr>
        <xdr:cNvPr id="237" name="直線コネクタ 236"/>
        <xdr:cNvCxnSpPr/>
      </xdr:nvCxnSpPr>
      <xdr:spPr>
        <a:xfrm flipV="1">
          <a:off x="0" y="16698264"/>
          <a:ext cx="0" cy="6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85052</xdr:rowOff>
    </xdr:from>
    <xdr:to>
      <xdr:col>5</xdr:col>
      <xdr:colOff>409575</xdr:colOff>
      <xdr:row>95</xdr:row>
      <xdr:rowOff>15202</xdr:rowOff>
    </xdr:to>
    <xdr:sp macro="" textlink="">
      <xdr:nvSpPr>
        <xdr:cNvPr id="238" name="フローチャート : 判断 237"/>
        <xdr:cNvSpPr/>
      </xdr:nvSpPr>
      <xdr:spPr>
        <a:xfrm>
          <a:off x="0" y="16201352"/>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31729</xdr:rowOff>
    </xdr:from>
    <xdr:ext cx="534377" cy="259045"/>
    <xdr:sp macro="" textlink="">
      <xdr:nvSpPr>
        <xdr:cNvPr id="239" name="テキスト ボックス 238"/>
        <xdr:cNvSpPr txBox="1"/>
      </xdr:nvSpPr>
      <xdr:spPr>
        <a:xfrm>
          <a:off x="0" y="1597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135871</xdr:rowOff>
    </xdr:from>
    <xdr:to>
      <xdr:col>4</xdr:col>
      <xdr:colOff>155575</xdr:colOff>
      <xdr:row>97</xdr:row>
      <xdr:rowOff>145168</xdr:rowOff>
    </xdr:to>
    <xdr:cxnSp macro="">
      <xdr:nvCxnSpPr>
        <xdr:cNvPr id="240" name="直線コネクタ 239"/>
        <xdr:cNvCxnSpPr/>
      </xdr:nvCxnSpPr>
      <xdr:spPr>
        <a:xfrm flipV="1">
          <a:off x="0" y="16766521"/>
          <a:ext cx="0" cy="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18148</xdr:rowOff>
    </xdr:from>
    <xdr:to>
      <xdr:col>4</xdr:col>
      <xdr:colOff>206375</xdr:colOff>
      <xdr:row>95</xdr:row>
      <xdr:rowOff>119748</xdr:rowOff>
    </xdr:to>
    <xdr:sp macro="" textlink="">
      <xdr:nvSpPr>
        <xdr:cNvPr id="241" name="フローチャート : 判断 240"/>
        <xdr:cNvSpPr/>
      </xdr:nvSpPr>
      <xdr:spPr>
        <a:xfrm>
          <a:off x="0" y="16305898"/>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136275</xdr:rowOff>
    </xdr:from>
    <xdr:ext cx="534377" cy="259045"/>
    <xdr:sp macro="" textlink="">
      <xdr:nvSpPr>
        <xdr:cNvPr id="242" name="テキスト ボックス 241"/>
        <xdr:cNvSpPr txBox="1"/>
      </xdr:nvSpPr>
      <xdr:spPr>
        <a:xfrm>
          <a:off x="0" y="1608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129508</xdr:rowOff>
    </xdr:from>
    <xdr:to>
      <xdr:col>2</xdr:col>
      <xdr:colOff>638175</xdr:colOff>
      <xdr:row>97</xdr:row>
      <xdr:rowOff>145168</xdr:rowOff>
    </xdr:to>
    <xdr:cxnSp macro="">
      <xdr:nvCxnSpPr>
        <xdr:cNvPr id="243" name="直線コネクタ 242"/>
        <xdr:cNvCxnSpPr/>
      </xdr:nvCxnSpPr>
      <xdr:spPr>
        <a:xfrm>
          <a:off x="0" y="16760158"/>
          <a:ext cx="0" cy="1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169196</xdr:rowOff>
    </xdr:from>
    <xdr:to>
      <xdr:col>3</xdr:col>
      <xdr:colOff>3175</xdr:colOff>
      <xdr:row>95</xdr:row>
      <xdr:rowOff>99346</xdr:rowOff>
    </xdr:to>
    <xdr:sp macro="" textlink="">
      <xdr:nvSpPr>
        <xdr:cNvPr id="244" name="フローチャート : 判断 243"/>
        <xdr:cNvSpPr/>
      </xdr:nvSpPr>
      <xdr:spPr>
        <a:xfrm>
          <a:off x="0" y="16285496"/>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115873</xdr:rowOff>
    </xdr:from>
    <xdr:ext cx="534377" cy="259045"/>
    <xdr:sp macro="" textlink="">
      <xdr:nvSpPr>
        <xdr:cNvPr id="245" name="テキスト ボックス 244"/>
        <xdr:cNvSpPr txBox="1"/>
      </xdr:nvSpPr>
      <xdr:spPr>
        <a:xfrm>
          <a:off x="0" y="1606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168357</xdr:rowOff>
    </xdr:from>
    <xdr:to>
      <xdr:col>1</xdr:col>
      <xdr:colOff>485775</xdr:colOff>
      <xdr:row>95</xdr:row>
      <xdr:rowOff>98507</xdr:rowOff>
    </xdr:to>
    <xdr:sp macro="" textlink="">
      <xdr:nvSpPr>
        <xdr:cNvPr id="246" name="フローチャート : 判断 245"/>
        <xdr:cNvSpPr/>
      </xdr:nvSpPr>
      <xdr:spPr>
        <a:xfrm>
          <a:off x="0" y="16284657"/>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115034</xdr:rowOff>
    </xdr:from>
    <xdr:ext cx="534377" cy="259045"/>
    <xdr:sp macro="" textlink="">
      <xdr:nvSpPr>
        <xdr:cNvPr id="247" name="テキスト ボックス 246"/>
        <xdr:cNvSpPr txBox="1"/>
      </xdr:nvSpPr>
      <xdr:spPr>
        <a:xfrm>
          <a:off x="0" y="1605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36855</xdr:rowOff>
    </xdr:from>
    <xdr:to>
      <xdr:col>6</xdr:col>
      <xdr:colOff>561975</xdr:colOff>
      <xdr:row>97</xdr:row>
      <xdr:rowOff>138455</xdr:rowOff>
    </xdr:to>
    <xdr:sp macro="" textlink="">
      <xdr:nvSpPr>
        <xdr:cNvPr id="253" name="円/楕円 252"/>
        <xdr:cNvSpPr/>
      </xdr:nvSpPr>
      <xdr:spPr>
        <a:xfrm>
          <a:off x="0" y="16667505"/>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15282</xdr:rowOff>
    </xdr:from>
    <xdr:ext cx="534377" cy="259045"/>
    <xdr:sp macro="" textlink="">
      <xdr:nvSpPr>
        <xdr:cNvPr id="254" name="扶助費該当値テキスト"/>
        <xdr:cNvSpPr txBox="1"/>
      </xdr:nvSpPr>
      <xdr:spPr>
        <a:xfrm>
          <a:off x="0" y="1664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35,732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16814</xdr:rowOff>
    </xdr:from>
    <xdr:to>
      <xdr:col>5</xdr:col>
      <xdr:colOff>409575</xdr:colOff>
      <xdr:row>97</xdr:row>
      <xdr:rowOff>118414</xdr:rowOff>
    </xdr:to>
    <xdr:sp macro="" textlink="">
      <xdr:nvSpPr>
        <xdr:cNvPr id="255" name="円/楕円 254"/>
        <xdr:cNvSpPr/>
      </xdr:nvSpPr>
      <xdr:spPr>
        <a:xfrm>
          <a:off x="0" y="16647464"/>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109541</xdr:rowOff>
    </xdr:from>
    <xdr:ext cx="534377" cy="259045"/>
    <xdr:sp macro="" textlink="">
      <xdr:nvSpPr>
        <xdr:cNvPr id="256" name="テキスト ボックス 255"/>
        <xdr:cNvSpPr txBox="1"/>
      </xdr:nvSpPr>
      <xdr:spPr>
        <a:xfrm>
          <a:off x="0" y="1674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36,784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85071</xdr:rowOff>
    </xdr:from>
    <xdr:to>
      <xdr:col>4</xdr:col>
      <xdr:colOff>206375</xdr:colOff>
      <xdr:row>98</xdr:row>
      <xdr:rowOff>15221</xdr:rowOff>
    </xdr:to>
    <xdr:sp macro="" textlink="">
      <xdr:nvSpPr>
        <xdr:cNvPr id="257" name="円/楕円 256"/>
        <xdr:cNvSpPr/>
      </xdr:nvSpPr>
      <xdr:spPr>
        <a:xfrm>
          <a:off x="0" y="16715721"/>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6348</xdr:rowOff>
    </xdr:from>
    <xdr:ext cx="534377" cy="259045"/>
    <xdr:sp macro="" textlink="">
      <xdr:nvSpPr>
        <xdr:cNvPr id="258" name="テキスト ボックス 257"/>
        <xdr:cNvSpPr txBox="1"/>
      </xdr:nvSpPr>
      <xdr:spPr>
        <a:xfrm>
          <a:off x="0" y="1680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33,201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94368</xdr:rowOff>
    </xdr:from>
    <xdr:to>
      <xdr:col>3</xdr:col>
      <xdr:colOff>3175</xdr:colOff>
      <xdr:row>98</xdr:row>
      <xdr:rowOff>24518</xdr:rowOff>
    </xdr:to>
    <xdr:sp macro="" textlink="">
      <xdr:nvSpPr>
        <xdr:cNvPr id="259" name="円/楕円 258"/>
        <xdr:cNvSpPr/>
      </xdr:nvSpPr>
      <xdr:spPr>
        <a:xfrm>
          <a:off x="0" y="16725018"/>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15645</xdr:rowOff>
    </xdr:from>
    <xdr:ext cx="534377" cy="259045"/>
    <xdr:sp macro="" textlink="">
      <xdr:nvSpPr>
        <xdr:cNvPr id="260" name="テキスト ボックス 259"/>
        <xdr:cNvSpPr txBox="1"/>
      </xdr:nvSpPr>
      <xdr:spPr>
        <a:xfrm>
          <a:off x="0" y="1681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32,713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78708</xdr:rowOff>
    </xdr:from>
    <xdr:to>
      <xdr:col>1</xdr:col>
      <xdr:colOff>485775</xdr:colOff>
      <xdr:row>98</xdr:row>
      <xdr:rowOff>8858</xdr:rowOff>
    </xdr:to>
    <xdr:sp macro="" textlink="">
      <xdr:nvSpPr>
        <xdr:cNvPr id="261" name="円/楕円 260"/>
        <xdr:cNvSpPr/>
      </xdr:nvSpPr>
      <xdr:spPr>
        <a:xfrm>
          <a:off x="0" y="16709358"/>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171435</xdr:rowOff>
    </xdr:from>
    <xdr:ext cx="534377" cy="259045"/>
    <xdr:sp macro="" textlink="">
      <xdr:nvSpPr>
        <xdr:cNvPr id="262" name="テキスト ボックス 261"/>
        <xdr:cNvSpPr txBox="1"/>
      </xdr:nvSpPr>
      <xdr:spPr>
        <a:xfrm>
          <a:off x="0" y="1680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33,535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0" y="4000500"/>
          <a:ext cx="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0" y="4343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0" y="4546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0" y="4343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0" y="4546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0" y="4343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0" y="4546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0" y="4826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0" y="7112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3" name="直線コネクタ 272"/>
        <xdr:cNvCxnSpPr/>
      </xdr:nvCxnSpPr>
      <xdr:spPr>
        <a:xfrm>
          <a:off x="0" y="682625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4" name="テキスト ボックス 273"/>
        <xdr:cNvSpPr txBox="1"/>
      </xdr:nvSpPr>
      <xdr:spPr>
        <a:xfrm>
          <a:off x="0"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5" name="直線コネクタ 274"/>
        <xdr:cNvCxnSpPr/>
      </xdr:nvCxnSpPr>
      <xdr:spPr>
        <a:xfrm>
          <a:off x="0" y="65405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6" name="テキスト ボックス 275"/>
        <xdr:cNvSpPr txBox="1"/>
      </xdr:nvSpPr>
      <xdr:spPr>
        <a:xfrm>
          <a:off x="0"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7" name="直線コネクタ 276"/>
        <xdr:cNvCxnSpPr/>
      </xdr:nvCxnSpPr>
      <xdr:spPr>
        <a:xfrm>
          <a:off x="0" y="625475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78" name="テキスト ボックス 277"/>
        <xdr:cNvSpPr txBox="1"/>
      </xdr:nvSpPr>
      <xdr:spPr>
        <a:xfrm>
          <a:off x="0"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0" y="596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0"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1" name="直線コネクタ 280"/>
        <xdr:cNvCxnSpPr/>
      </xdr:nvCxnSpPr>
      <xdr:spPr>
        <a:xfrm>
          <a:off x="0" y="568325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2" name="テキスト ボックス 281"/>
        <xdr:cNvSpPr txBox="1"/>
      </xdr:nvSpPr>
      <xdr:spPr>
        <a:xfrm>
          <a:off x="0"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3" name="直線コネクタ 282"/>
        <xdr:cNvCxnSpPr/>
      </xdr:nvCxnSpPr>
      <xdr:spPr>
        <a:xfrm>
          <a:off x="0" y="53975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4" name="テキスト ボックス 283"/>
        <xdr:cNvSpPr txBox="1"/>
      </xdr:nvSpPr>
      <xdr:spPr>
        <a:xfrm>
          <a:off x="0"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5" name="直線コネクタ 284"/>
        <xdr:cNvCxnSpPr/>
      </xdr:nvCxnSpPr>
      <xdr:spPr>
        <a:xfrm>
          <a:off x="0" y="511175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6" name="テキスト ボックス 285"/>
        <xdr:cNvSpPr txBox="1"/>
      </xdr:nvSpPr>
      <xdr:spPr>
        <a:xfrm>
          <a:off x="0"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0" y="482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0"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0" y="4826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139281</xdr:rowOff>
    </xdr:from>
    <xdr:to>
      <xdr:col>15</xdr:col>
      <xdr:colOff>180340</xdr:colOff>
      <xdr:row>39</xdr:row>
      <xdr:rowOff>12636</xdr:rowOff>
    </xdr:to>
    <xdr:cxnSp macro="">
      <xdr:nvCxnSpPr>
        <xdr:cNvPr id="290" name="直線コネクタ 289"/>
        <xdr:cNvCxnSpPr/>
      </xdr:nvCxnSpPr>
      <xdr:spPr>
        <a:xfrm flipV="1">
          <a:off x="0" y="5282781"/>
          <a:ext cx="0" cy="1416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16463</xdr:rowOff>
    </xdr:from>
    <xdr:ext cx="534377" cy="259045"/>
    <xdr:sp macro="" textlink="">
      <xdr:nvSpPr>
        <xdr:cNvPr id="291" name="補助費等最小値テキスト"/>
        <xdr:cNvSpPr txBox="1"/>
      </xdr:nvSpPr>
      <xdr:spPr>
        <a:xfrm>
          <a:off x="0" y="670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13,340</a:t>
          </a:r>
          <a:endParaRPr kumimoji="1" lang="ja-JP" altLang="en-US" sz="1000" b="1">
            <a:latin typeface="ＭＳ Ｐゴシック"/>
          </a:endParaRPr>
        </a:p>
      </xdr:txBody>
    </xdr:sp>
    <xdr:clientData/>
  </xdr:oneCellAnchor>
  <xdr:twoCellAnchor>
    <xdr:from>
      <xdr:col>15</xdr:col>
      <xdr:colOff>92075</xdr:colOff>
      <xdr:row>39</xdr:row>
      <xdr:rowOff>12636</xdr:rowOff>
    </xdr:from>
    <xdr:to>
      <xdr:col>15</xdr:col>
      <xdr:colOff>269875</xdr:colOff>
      <xdr:row>39</xdr:row>
      <xdr:rowOff>12636</xdr:rowOff>
    </xdr:to>
    <xdr:cxnSp macro="">
      <xdr:nvCxnSpPr>
        <xdr:cNvPr id="292" name="直線コネクタ 291"/>
        <xdr:cNvCxnSpPr/>
      </xdr:nvCxnSpPr>
      <xdr:spPr>
        <a:xfrm>
          <a:off x="0" y="6699186"/>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85958</xdr:rowOff>
    </xdr:from>
    <xdr:ext cx="599010" cy="259045"/>
    <xdr:sp macro="" textlink="">
      <xdr:nvSpPr>
        <xdr:cNvPr id="293" name="補助費等最大値テキスト"/>
        <xdr:cNvSpPr txBox="1"/>
      </xdr:nvSpPr>
      <xdr:spPr>
        <a:xfrm>
          <a:off x="0" y="5058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162,044</a:t>
          </a:r>
          <a:endParaRPr kumimoji="1" lang="ja-JP" altLang="en-US" sz="1000" b="1">
            <a:latin typeface="ＭＳ Ｐゴシック"/>
          </a:endParaRPr>
        </a:p>
      </xdr:txBody>
    </xdr:sp>
    <xdr:clientData/>
  </xdr:oneCellAnchor>
  <xdr:twoCellAnchor>
    <xdr:from>
      <xdr:col>15</xdr:col>
      <xdr:colOff>92075</xdr:colOff>
      <xdr:row>30</xdr:row>
      <xdr:rowOff>139281</xdr:rowOff>
    </xdr:from>
    <xdr:to>
      <xdr:col>15</xdr:col>
      <xdr:colOff>269875</xdr:colOff>
      <xdr:row>30</xdr:row>
      <xdr:rowOff>139281</xdr:rowOff>
    </xdr:to>
    <xdr:cxnSp macro="">
      <xdr:nvCxnSpPr>
        <xdr:cNvPr id="294" name="直線コネクタ 293"/>
        <xdr:cNvCxnSpPr/>
      </xdr:nvCxnSpPr>
      <xdr:spPr>
        <a:xfrm>
          <a:off x="0" y="5282781"/>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54375</xdr:rowOff>
    </xdr:from>
    <xdr:to>
      <xdr:col>15</xdr:col>
      <xdr:colOff>180975</xdr:colOff>
      <xdr:row>34</xdr:row>
      <xdr:rowOff>67291</xdr:rowOff>
    </xdr:to>
    <xdr:cxnSp macro="">
      <xdr:nvCxnSpPr>
        <xdr:cNvPr id="295" name="直線コネクタ 294"/>
        <xdr:cNvCxnSpPr/>
      </xdr:nvCxnSpPr>
      <xdr:spPr>
        <a:xfrm flipV="1">
          <a:off x="0" y="5883675"/>
          <a:ext cx="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2700</xdr:rowOff>
    </xdr:from>
    <xdr:ext cx="534377" cy="259045"/>
    <xdr:sp macro="" textlink="">
      <xdr:nvSpPr>
        <xdr:cNvPr id="296" name="補助費等平均値テキスト"/>
        <xdr:cNvSpPr txBox="1"/>
      </xdr:nvSpPr>
      <xdr:spPr>
        <a:xfrm>
          <a:off x="0" y="61749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60,785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24273</xdr:rowOff>
    </xdr:from>
    <xdr:to>
      <xdr:col>15</xdr:col>
      <xdr:colOff>231775</xdr:colOff>
      <xdr:row>36</xdr:row>
      <xdr:rowOff>125873</xdr:rowOff>
    </xdr:to>
    <xdr:sp macro="" textlink="">
      <xdr:nvSpPr>
        <xdr:cNvPr id="297" name="フローチャート : 判断 296"/>
        <xdr:cNvSpPr/>
      </xdr:nvSpPr>
      <xdr:spPr>
        <a:xfrm>
          <a:off x="0" y="6196473"/>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21399</xdr:rowOff>
    </xdr:from>
    <xdr:to>
      <xdr:col>14</xdr:col>
      <xdr:colOff>28575</xdr:colOff>
      <xdr:row>34</xdr:row>
      <xdr:rowOff>67291</xdr:rowOff>
    </xdr:to>
    <xdr:cxnSp macro="">
      <xdr:nvCxnSpPr>
        <xdr:cNvPr id="298" name="直線コネクタ 297"/>
        <xdr:cNvCxnSpPr/>
      </xdr:nvCxnSpPr>
      <xdr:spPr>
        <a:xfrm>
          <a:off x="0" y="5850699"/>
          <a:ext cx="0" cy="45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27683</xdr:rowOff>
    </xdr:from>
    <xdr:to>
      <xdr:col>14</xdr:col>
      <xdr:colOff>79375</xdr:colOff>
      <xdr:row>36</xdr:row>
      <xdr:rowOff>129283</xdr:rowOff>
    </xdr:to>
    <xdr:sp macro="" textlink="">
      <xdr:nvSpPr>
        <xdr:cNvPr id="299" name="フローチャート : 判断 298"/>
        <xdr:cNvSpPr/>
      </xdr:nvSpPr>
      <xdr:spPr>
        <a:xfrm>
          <a:off x="0" y="6199883"/>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120410</xdr:rowOff>
    </xdr:from>
    <xdr:ext cx="534377" cy="259045"/>
    <xdr:sp macro="" textlink="">
      <xdr:nvSpPr>
        <xdr:cNvPr id="300" name="テキスト ボックス 299"/>
        <xdr:cNvSpPr txBox="1"/>
      </xdr:nvSpPr>
      <xdr:spPr>
        <a:xfrm>
          <a:off x="0" y="629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164560</xdr:rowOff>
    </xdr:from>
    <xdr:to>
      <xdr:col>12</xdr:col>
      <xdr:colOff>511175</xdr:colOff>
      <xdr:row>34</xdr:row>
      <xdr:rowOff>21399</xdr:rowOff>
    </xdr:to>
    <xdr:cxnSp macro="">
      <xdr:nvCxnSpPr>
        <xdr:cNvPr id="301" name="直線コネクタ 300"/>
        <xdr:cNvCxnSpPr/>
      </xdr:nvCxnSpPr>
      <xdr:spPr>
        <a:xfrm>
          <a:off x="0" y="5822410"/>
          <a:ext cx="0" cy="2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32293</xdr:rowOff>
    </xdr:from>
    <xdr:to>
      <xdr:col>12</xdr:col>
      <xdr:colOff>561975</xdr:colOff>
      <xdr:row>36</xdr:row>
      <xdr:rowOff>133893</xdr:rowOff>
    </xdr:to>
    <xdr:sp macro="" textlink="">
      <xdr:nvSpPr>
        <xdr:cNvPr id="302" name="フローチャート : 判断 301"/>
        <xdr:cNvSpPr/>
      </xdr:nvSpPr>
      <xdr:spPr>
        <a:xfrm>
          <a:off x="0" y="6204493"/>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125020</xdr:rowOff>
    </xdr:from>
    <xdr:ext cx="534377" cy="259045"/>
    <xdr:sp macro="" textlink="">
      <xdr:nvSpPr>
        <xdr:cNvPr id="303" name="テキスト ボックス 302"/>
        <xdr:cNvSpPr txBox="1"/>
      </xdr:nvSpPr>
      <xdr:spPr>
        <a:xfrm>
          <a:off x="0" y="629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164560</xdr:rowOff>
    </xdr:from>
    <xdr:to>
      <xdr:col>11</xdr:col>
      <xdr:colOff>307975</xdr:colOff>
      <xdr:row>34</xdr:row>
      <xdr:rowOff>7283</xdr:rowOff>
    </xdr:to>
    <xdr:cxnSp macro="">
      <xdr:nvCxnSpPr>
        <xdr:cNvPr id="304" name="直線コネクタ 303"/>
        <xdr:cNvCxnSpPr/>
      </xdr:nvCxnSpPr>
      <xdr:spPr>
        <a:xfrm flipV="1">
          <a:off x="0" y="5822410"/>
          <a:ext cx="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93606</xdr:rowOff>
    </xdr:from>
    <xdr:to>
      <xdr:col>11</xdr:col>
      <xdr:colOff>358775</xdr:colOff>
      <xdr:row>36</xdr:row>
      <xdr:rowOff>23756</xdr:rowOff>
    </xdr:to>
    <xdr:sp macro="" textlink="">
      <xdr:nvSpPr>
        <xdr:cNvPr id="305" name="フローチャート : 判断 304"/>
        <xdr:cNvSpPr/>
      </xdr:nvSpPr>
      <xdr:spPr>
        <a:xfrm>
          <a:off x="0" y="6094356"/>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14883</xdr:rowOff>
    </xdr:from>
    <xdr:ext cx="534377" cy="259045"/>
    <xdr:sp macro="" textlink="">
      <xdr:nvSpPr>
        <xdr:cNvPr id="306" name="テキスト ボックス 305"/>
        <xdr:cNvSpPr txBox="1"/>
      </xdr:nvSpPr>
      <xdr:spPr>
        <a:xfrm>
          <a:off x="0" y="618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28073</xdr:rowOff>
    </xdr:from>
    <xdr:to>
      <xdr:col>10</xdr:col>
      <xdr:colOff>155575</xdr:colOff>
      <xdr:row>36</xdr:row>
      <xdr:rowOff>129673</xdr:rowOff>
    </xdr:to>
    <xdr:sp macro="" textlink="">
      <xdr:nvSpPr>
        <xdr:cNvPr id="307" name="フローチャート : 判断 306"/>
        <xdr:cNvSpPr/>
      </xdr:nvSpPr>
      <xdr:spPr>
        <a:xfrm>
          <a:off x="0" y="6200273"/>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120800</xdr:rowOff>
    </xdr:from>
    <xdr:ext cx="534377" cy="259045"/>
    <xdr:sp macro="" textlink="">
      <xdr:nvSpPr>
        <xdr:cNvPr id="308" name="テキスト ボックス 307"/>
        <xdr:cNvSpPr txBox="1"/>
      </xdr:nvSpPr>
      <xdr:spPr>
        <a:xfrm>
          <a:off x="0" y="629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3575</xdr:rowOff>
    </xdr:from>
    <xdr:to>
      <xdr:col>15</xdr:col>
      <xdr:colOff>231775</xdr:colOff>
      <xdr:row>34</xdr:row>
      <xdr:rowOff>105175</xdr:rowOff>
    </xdr:to>
    <xdr:sp macro="" textlink="">
      <xdr:nvSpPr>
        <xdr:cNvPr id="314" name="円/楕円 313"/>
        <xdr:cNvSpPr/>
      </xdr:nvSpPr>
      <xdr:spPr>
        <a:xfrm>
          <a:off x="0" y="5832875"/>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26452</xdr:rowOff>
    </xdr:from>
    <xdr:ext cx="534377" cy="259045"/>
    <xdr:sp macro="" textlink="">
      <xdr:nvSpPr>
        <xdr:cNvPr id="315" name="補助費等該当値テキスト"/>
        <xdr:cNvSpPr txBox="1"/>
      </xdr:nvSpPr>
      <xdr:spPr>
        <a:xfrm>
          <a:off x="0" y="568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98,958</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16491</xdr:rowOff>
    </xdr:from>
    <xdr:to>
      <xdr:col>14</xdr:col>
      <xdr:colOff>79375</xdr:colOff>
      <xdr:row>34</xdr:row>
      <xdr:rowOff>118091</xdr:rowOff>
    </xdr:to>
    <xdr:sp macro="" textlink="">
      <xdr:nvSpPr>
        <xdr:cNvPr id="316" name="円/楕円 315"/>
        <xdr:cNvSpPr/>
      </xdr:nvSpPr>
      <xdr:spPr>
        <a:xfrm>
          <a:off x="0" y="5845791"/>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134618</xdr:rowOff>
    </xdr:from>
    <xdr:ext cx="534377" cy="259045"/>
    <xdr:sp macro="" textlink="">
      <xdr:nvSpPr>
        <xdr:cNvPr id="317" name="テキスト ボックス 316"/>
        <xdr:cNvSpPr txBox="1"/>
      </xdr:nvSpPr>
      <xdr:spPr>
        <a:xfrm>
          <a:off x="0" y="562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97,602</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142049</xdr:rowOff>
    </xdr:from>
    <xdr:to>
      <xdr:col>12</xdr:col>
      <xdr:colOff>561975</xdr:colOff>
      <xdr:row>34</xdr:row>
      <xdr:rowOff>72199</xdr:rowOff>
    </xdr:to>
    <xdr:sp macro="" textlink="">
      <xdr:nvSpPr>
        <xdr:cNvPr id="318" name="円/楕円 317"/>
        <xdr:cNvSpPr/>
      </xdr:nvSpPr>
      <xdr:spPr>
        <a:xfrm>
          <a:off x="0" y="5799899"/>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32</xdr:row>
      <xdr:rowOff>88726</xdr:rowOff>
    </xdr:from>
    <xdr:ext cx="599010" cy="259045"/>
    <xdr:sp macro="" textlink="">
      <xdr:nvSpPr>
        <xdr:cNvPr id="319" name="テキスト ボックス 318"/>
        <xdr:cNvSpPr txBox="1"/>
      </xdr:nvSpPr>
      <xdr:spPr>
        <a:xfrm>
          <a:off x="0" y="557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102,420</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113760</xdr:rowOff>
    </xdr:from>
    <xdr:to>
      <xdr:col>11</xdr:col>
      <xdr:colOff>358775</xdr:colOff>
      <xdr:row>34</xdr:row>
      <xdr:rowOff>43910</xdr:rowOff>
    </xdr:to>
    <xdr:sp macro="" textlink="">
      <xdr:nvSpPr>
        <xdr:cNvPr id="320" name="円/楕円 319"/>
        <xdr:cNvSpPr/>
      </xdr:nvSpPr>
      <xdr:spPr>
        <a:xfrm>
          <a:off x="0" y="577161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32</xdr:row>
      <xdr:rowOff>60437</xdr:rowOff>
    </xdr:from>
    <xdr:ext cx="599010" cy="259045"/>
    <xdr:sp macro="" textlink="">
      <xdr:nvSpPr>
        <xdr:cNvPr id="321" name="テキスト ボックス 320"/>
        <xdr:cNvSpPr txBox="1"/>
      </xdr:nvSpPr>
      <xdr:spPr>
        <a:xfrm>
          <a:off x="0" y="5546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105,390</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127933</xdr:rowOff>
    </xdr:from>
    <xdr:to>
      <xdr:col>10</xdr:col>
      <xdr:colOff>155575</xdr:colOff>
      <xdr:row>34</xdr:row>
      <xdr:rowOff>58083</xdr:rowOff>
    </xdr:to>
    <xdr:sp macro="" textlink="">
      <xdr:nvSpPr>
        <xdr:cNvPr id="322" name="円/楕円 321"/>
        <xdr:cNvSpPr/>
      </xdr:nvSpPr>
      <xdr:spPr>
        <a:xfrm>
          <a:off x="0" y="5785783"/>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32</xdr:row>
      <xdr:rowOff>74610</xdr:rowOff>
    </xdr:from>
    <xdr:ext cx="599010" cy="259045"/>
    <xdr:sp macro="" textlink="">
      <xdr:nvSpPr>
        <xdr:cNvPr id="323" name="テキスト ボックス 322"/>
        <xdr:cNvSpPr txBox="1"/>
      </xdr:nvSpPr>
      <xdr:spPr>
        <a:xfrm>
          <a:off x="0" y="55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103,902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0" y="7429500"/>
          <a:ext cx="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0" y="7772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0" y="7975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0" y="7772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0" y="7975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0" y="7772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0" y="7975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0" y="8255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0" y="10541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0" y="1016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0"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0" y="977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7" name="テキスト ボックス 336"/>
        <xdr:cNvSpPr txBox="1"/>
      </xdr:nvSpPr>
      <xdr:spPr>
        <a:xfrm>
          <a:off x="0"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0" y="939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0"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0" y="901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0"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0" y="863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0"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0" y="825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0"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0" y="8255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61294</xdr:rowOff>
    </xdr:from>
    <xdr:to>
      <xdr:col>15</xdr:col>
      <xdr:colOff>180340</xdr:colOff>
      <xdr:row>59</xdr:row>
      <xdr:rowOff>5329</xdr:rowOff>
    </xdr:to>
    <xdr:cxnSp macro="">
      <xdr:nvCxnSpPr>
        <xdr:cNvPr id="347" name="直線コネクタ 346"/>
        <xdr:cNvCxnSpPr/>
      </xdr:nvCxnSpPr>
      <xdr:spPr>
        <a:xfrm flipV="1">
          <a:off x="0" y="8633794"/>
          <a:ext cx="0" cy="1487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9156</xdr:rowOff>
    </xdr:from>
    <xdr:ext cx="534377" cy="259045"/>
    <xdr:sp macro="" textlink="">
      <xdr:nvSpPr>
        <xdr:cNvPr id="348" name="普通建設事業費最小値テキスト"/>
        <xdr:cNvSpPr txBox="1"/>
      </xdr:nvSpPr>
      <xdr:spPr>
        <a:xfrm>
          <a:off x="0" y="1012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10,268</a:t>
          </a:r>
          <a:endParaRPr kumimoji="1" lang="ja-JP" altLang="en-US" sz="1000" b="1">
            <a:latin typeface="ＭＳ Ｐゴシック"/>
          </a:endParaRPr>
        </a:p>
      </xdr:txBody>
    </xdr:sp>
    <xdr:clientData/>
  </xdr:oneCellAnchor>
  <xdr:twoCellAnchor>
    <xdr:from>
      <xdr:col>15</xdr:col>
      <xdr:colOff>92075</xdr:colOff>
      <xdr:row>59</xdr:row>
      <xdr:rowOff>5329</xdr:rowOff>
    </xdr:from>
    <xdr:to>
      <xdr:col>15</xdr:col>
      <xdr:colOff>269875</xdr:colOff>
      <xdr:row>59</xdr:row>
      <xdr:rowOff>5329</xdr:rowOff>
    </xdr:to>
    <xdr:cxnSp macro="">
      <xdr:nvCxnSpPr>
        <xdr:cNvPr id="349" name="直線コネクタ 348"/>
        <xdr:cNvCxnSpPr/>
      </xdr:nvCxnSpPr>
      <xdr:spPr>
        <a:xfrm>
          <a:off x="0" y="10120879"/>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7971</xdr:rowOff>
    </xdr:from>
    <xdr:ext cx="599010" cy="259045"/>
    <xdr:sp macro="" textlink="">
      <xdr:nvSpPr>
        <xdr:cNvPr id="350" name="普通建設事業費最大値テキスト"/>
        <xdr:cNvSpPr txBox="1"/>
      </xdr:nvSpPr>
      <xdr:spPr>
        <a:xfrm>
          <a:off x="0" y="840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400,579</a:t>
          </a:r>
          <a:endParaRPr kumimoji="1" lang="ja-JP" altLang="en-US" sz="1000" b="1">
            <a:latin typeface="ＭＳ Ｐゴシック"/>
          </a:endParaRPr>
        </a:p>
      </xdr:txBody>
    </xdr:sp>
    <xdr:clientData/>
  </xdr:oneCellAnchor>
  <xdr:twoCellAnchor>
    <xdr:from>
      <xdr:col>15</xdr:col>
      <xdr:colOff>92075</xdr:colOff>
      <xdr:row>50</xdr:row>
      <xdr:rowOff>61294</xdr:rowOff>
    </xdr:from>
    <xdr:to>
      <xdr:col>15</xdr:col>
      <xdr:colOff>269875</xdr:colOff>
      <xdr:row>50</xdr:row>
      <xdr:rowOff>61294</xdr:rowOff>
    </xdr:to>
    <xdr:cxnSp macro="">
      <xdr:nvCxnSpPr>
        <xdr:cNvPr id="351" name="直線コネクタ 350"/>
        <xdr:cNvCxnSpPr/>
      </xdr:nvCxnSpPr>
      <xdr:spPr>
        <a:xfrm>
          <a:off x="0" y="8633794"/>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67622</xdr:rowOff>
    </xdr:from>
    <xdr:to>
      <xdr:col>15</xdr:col>
      <xdr:colOff>180975</xdr:colOff>
      <xdr:row>53</xdr:row>
      <xdr:rowOff>49730</xdr:rowOff>
    </xdr:to>
    <xdr:cxnSp macro="">
      <xdr:nvCxnSpPr>
        <xdr:cNvPr id="352" name="直線コネクタ 351"/>
        <xdr:cNvCxnSpPr/>
      </xdr:nvCxnSpPr>
      <xdr:spPr>
        <a:xfrm flipV="1">
          <a:off x="0" y="8811572"/>
          <a:ext cx="0" cy="32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50300</xdr:rowOff>
    </xdr:from>
    <xdr:ext cx="534377" cy="259045"/>
    <xdr:sp macro="" textlink="">
      <xdr:nvSpPr>
        <xdr:cNvPr id="353" name="普通建設事業費平均値テキスト"/>
        <xdr:cNvSpPr txBox="1"/>
      </xdr:nvSpPr>
      <xdr:spPr>
        <a:xfrm>
          <a:off x="0" y="9822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71873</xdr:rowOff>
    </xdr:from>
    <xdr:to>
      <xdr:col>15</xdr:col>
      <xdr:colOff>231775</xdr:colOff>
      <xdr:row>58</xdr:row>
      <xdr:rowOff>2023</xdr:rowOff>
    </xdr:to>
    <xdr:sp macro="" textlink="">
      <xdr:nvSpPr>
        <xdr:cNvPr id="354" name="フローチャート : 判断 353"/>
        <xdr:cNvSpPr/>
      </xdr:nvSpPr>
      <xdr:spPr>
        <a:xfrm>
          <a:off x="0" y="9844523"/>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49730</xdr:rowOff>
    </xdr:from>
    <xdr:to>
      <xdr:col>14</xdr:col>
      <xdr:colOff>28575</xdr:colOff>
      <xdr:row>55</xdr:row>
      <xdr:rowOff>27316</xdr:rowOff>
    </xdr:to>
    <xdr:cxnSp macro="">
      <xdr:nvCxnSpPr>
        <xdr:cNvPr id="355" name="直線コネクタ 354"/>
        <xdr:cNvCxnSpPr/>
      </xdr:nvCxnSpPr>
      <xdr:spPr>
        <a:xfrm flipV="1">
          <a:off x="0" y="9136580"/>
          <a:ext cx="0" cy="32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11919</xdr:rowOff>
    </xdr:from>
    <xdr:to>
      <xdr:col>14</xdr:col>
      <xdr:colOff>79375</xdr:colOff>
      <xdr:row>57</xdr:row>
      <xdr:rowOff>113519</xdr:rowOff>
    </xdr:to>
    <xdr:sp macro="" textlink="">
      <xdr:nvSpPr>
        <xdr:cNvPr id="356" name="フローチャート : 判断 355"/>
        <xdr:cNvSpPr/>
      </xdr:nvSpPr>
      <xdr:spPr>
        <a:xfrm>
          <a:off x="0" y="9784569"/>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104646</xdr:rowOff>
    </xdr:from>
    <xdr:ext cx="534377" cy="259045"/>
    <xdr:sp macro="" textlink="">
      <xdr:nvSpPr>
        <xdr:cNvPr id="357" name="テキスト ボックス 356"/>
        <xdr:cNvSpPr txBox="1"/>
      </xdr:nvSpPr>
      <xdr:spPr>
        <a:xfrm>
          <a:off x="0" y="987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102983</xdr:rowOff>
    </xdr:from>
    <xdr:to>
      <xdr:col>12</xdr:col>
      <xdr:colOff>511175</xdr:colOff>
      <xdr:row>55</xdr:row>
      <xdr:rowOff>27316</xdr:rowOff>
    </xdr:to>
    <xdr:cxnSp macro="">
      <xdr:nvCxnSpPr>
        <xdr:cNvPr id="358" name="直線コネクタ 357"/>
        <xdr:cNvCxnSpPr/>
      </xdr:nvCxnSpPr>
      <xdr:spPr>
        <a:xfrm>
          <a:off x="0" y="9189833"/>
          <a:ext cx="0" cy="26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52918</xdr:rowOff>
    </xdr:from>
    <xdr:to>
      <xdr:col>12</xdr:col>
      <xdr:colOff>561975</xdr:colOff>
      <xdr:row>57</xdr:row>
      <xdr:rowOff>154518</xdr:rowOff>
    </xdr:to>
    <xdr:sp macro="" textlink="">
      <xdr:nvSpPr>
        <xdr:cNvPr id="359" name="フローチャート : 判断 358"/>
        <xdr:cNvSpPr/>
      </xdr:nvSpPr>
      <xdr:spPr>
        <a:xfrm>
          <a:off x="0" y="9825568"/>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145645</xdr:rowOff>
    </xdr:from>
    <xdr:ext cx="534377" cy="259045"/>
    <xdr:sp macro="" textlink="">
      <xdr:nvSpPr>
        <xdr:cNvPr id="360" name="テキスト ボックス 359"/>
        <xdr:cNvSpPr txBox="1"/>
      </xdr:nvSpPr>
      <xdr:spPr>
        <a:xfrm>
          <a:off x="0" y="991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102983</xdr:rowOff>
    </xdr:from>
    <xdr:to>
      <xdr:col>11</xdr:col>
      <xdr:colOff>307975</xdr:colOff>
      <xdr:row>55</xdr:row>
      <xdr:rowOff>15422</xdr:rowOff>
    </xdr:to>
    <xdr:cxnSp macro="">
      <xdr:nvCxnSpPr>
        <xdr:cNvPr id="361" name="直線コネクタ 360"/>
        <xdr:cNvCxnSpPr/>
      </xdr:nvCxnSpPr>
      <xdr:spPr>
        <a:xfrm flipV="1">
          <a:off x="0" y="9189833"/>
          <a:ext cx="0" cy="25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70589</xdr:rowOff>
    </xdr:from>
    <xdr:to>
      <xdr:col>11</xdr:col>
      <xdr:colOff>358775</xdr:colOff>
      <xdr:row>58</xdr:row>
      <xdr:rowOff>739</xdr:rowOff>
    </xdr:to>
    <xdr:sp macro="" textlink="">
      <xdr:nvSpPr>
        <xdr:cNvPr id="362" name="フローチャート : 判断 361"/>
        <xdr:cNvSpPr/>
      </xdr:nvSpPr>
      <xdr:spPr>
        <a:xfrm>
          <a:off x="0" y="9843239"/>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163316</xdr:rowOff>
    </xdr:from>
    <xdr:ext cx="534377" cy="259045"/>
    <xdr:sp macro="" textlink="">
      <xdr:nvSpPr>
        <xdr:cNvPr id="363" name="テキスト ボックス 362"/>
        <xdr:cNvSpPr txBox="1"/>
      </xdr:nvSpPr>
      <xdr:spPr>
        <a:xfrm>
          <a:off x="0" y="993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102018</xdr:rowOff>
    </xdr:from>
    <xdr:to>
      <xdr:col>10</xdr:col>
      <xdr:colOff>155575</xdr:colOff>
      <xdr:row>58</xdr:row>
      <xdr:rowOff>32168</xdr:rowOff>
    </xdr:to>
    <xdr:sp macro="" textlink="">
      <xdr:nvSpPr>
        <xdr:cNvPr id="364" name="フローチャート : 判断 363"/>
        <xdr:cNvSpPr/>
      </xdr:nvSpPr>
      <xdr:spPr>
        <a:xfrm>
          <a:off x="0" y="9874668"/>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23295</xdr:rowOff>
    </xdr:from>
    <xdr:ext cx="534377" cy="259045"/>
    <xdr:sp macro="" textlink="">
      <xdr:nvSpPr>
        <xdr:cNvPr id="365" name="テキスト ボックス 364"/>
        <xdr:cNvSpPr txBox="1"/>
      </xdr:nvSpPr>
      <xdr:spPr>
        <a:xfrm>
          <a:off x="0" y="996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51</xdr:row>
      <xdr:rowOff>16822</xdr:rowOff>
    </xdr:from>
    <xdr:to>
      <xdr:col>15</xdr:col>
      <xdr:colOff>231775</xdr:colOff>
      <xdr:row>51</xdr:row>
      <xdr:rowOff>118422</xdr:rowOff>
    </xdr:to>
    <xdr:sp macro="" textlink="">
      <xdr:nvSpPr>
        <xdr:cNvPr id="371" name="円/楕円 370"/>
        <xdr:cNvSpPr/>
      </xdr:nvSpPr>
      <xdr:spPr>
        <a:xfrm>
          <a:off x="0" y="8760772"/>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50</xdr:row>
      <xdr:rowOff>39699</xdr:rowOff>
    </xdr:from>
    <xdr:ext cx="599010" cy="259045"/>
    <xdr:sp macro="" textlink="">
      <xdr:nvSpPr>
        <xdr:cNvPr id="372" name="普通建設事業費該当値テキスト"/>
        <xdr:cNvSpPr txBox="1"/>
      </xdr:nvSpPr>
      <xdr:spPr>
        <a:xfrm>
          <a:off x="0" y="8612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353,918</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170380</xdr:rowOff>
    </xdr:from>
    <xdr:to>
      <xdr:col>14</xdr:col>
      <xdr:colOff>79375</xdr:colOff>
      <xdr:row>53</xdr:row>
      <xdr:rowOff>100530</xdr:rowOff>
    </xdr:to>
    <xdr:sp macro="" textlink="">
      <xdr:nvSpPr>
        <xdr:cNvPr id="373" name="円/楕円 372"/>
        <xdr:cNvSpPr/>
      </xdr:nvSpPr>
      <xdr:spPr>
        <a:xfrm>
          <a:off x="0" y="908578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51</xdr:row>
      <xdr:rowOff>117057</xdr:rowOff>
    </xdr:from>
    <xdr:ext cx="599010" cy="259045"/>
    <xdr:sp macro="" textlink="">
      <xdr:nvSpPr>
        <xdr:cNvPr id="374" name="テキスト ボックス 373"/>
        <xdr:cNvSpPr txBox="1"/>
      </xdr:nvSpPr>
      <xdr:spPr>
        <a:xfrm>
          <a:off x="0" y="8861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268,614</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147966</xdr:rowOff>
    </xdr:from>
    <xdr:to>
      <xdr:col>12</xdr:col>
      <xdr:colOff>561975</xdr:colOff>
      <xdr:row>55</xdr:row>
      <xdr:rowOff>78116</xdr:rowOff>
    </xdr:to>
    <xdr:sp macro="" textlink="">
      <xdr:nvSpPr>
        <xdr:cNvPr id="375" name="円/楕円 374"/>
        <xdr:cNvSpPr/>
      </xdr:nvSpPr>
      <xdr:spPr>
        <a:xfrm>
          <a:off x="0" y="9406266"/>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53</xdr:row>
      <xdr:rowOff>94643</xdr:rowOff>
    </xdr:from>
    <xdr:ext cx="599010" cy="259045"/>
    <xdr:sp macro="" textlink="">
      <xdr:nvSpPr>
        <xdr:cNvPr id="376" name="テキスト ボックス 375"/>
        <xdr:cNvSpPr txBox="1"/>
      </xdr:nvSpPr>
      <xdr:spPr>
        <a:xfrm>
          <a:off x="0" y="9181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184,497</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52183</xdr:rowOff>
    </xdr:from>
    <xdr:to>
      <xdr:col>11</xdr:col>
      <xdr:colOff>358775</xdr:colOff>
      <xdr:row>53</xdr:row>
      <xdr:rowOff>153783</xdr:rowOff>
    </xdr:to>
    <xdr:sp macro="" textlink="">
      <xdr:nvSpPr>
        <xdr:cNvPr id="377" name="円/楕円 376"/>
        <xdr:cNvSpPr/>
      </xdr:nvSpPr>
      <xdr:spPr>
        <a:xfrm>
          <a:off x="0" y="9139033"/>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51</xdr:row>
      <xdr:rowOff>170310</xdr:rowOff>
    </xdr:from>
    <xdr:ext cx="599010" cy="259045"/>
    <xdr:sp macro="" textlink="">
      <xdr:nvSpPr>
        <xdr:cNvPr id="378" name="テキスト ボックス 377"/>
        <xdr:cNvSpPr txBox="1"/>
      </xdr:nvSpPr>
      <xdr:spPr>
        <a:xfrm>
          <a:off x="0" y="891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254,637</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136072</xdr:rowOff>
    </xdr:from>
    <xdr:to>
      <xdr:col>10</xdr:col>
      <xdr:colOff>155575</xdr:colOff>
      <xdr:row>55</xdr:row>
      <xdr:rowOff>66222</xdr:rowOff>
    </xdr:to>
    <xdr:sp macro="" textlink="">
      <xdr:nvSpPr>
        <xdr:cNvPr id="379" name="円/楕円 378"/>
        <xdr:cNvSpPr/>
      </xdr:nvSpPr>
      <xdr:spPr>
        <a:xfrm>
          <a:off x="0" y="9394372"/>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53</xdr:row>
      <xdr:rowOff>82749</xdr:rowOff>
    </xdr:from>
    <xdr:ext cx="599010" cy="259045"/>
    <xdr:sp macro="" textlink="">
      <xdr:nvSpPr>
        <xdr:cNvPr id="380" name="テキスト ボックス 379"/>
        <xdr:cNvSpPr txBox="1"/>
      </xdr:nvSpPr>
      <xdr:spPr>
        <a:xfrm>
          <a:off x="0" y="9169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187,619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0" y="10858500"/>
          <a:ext cx="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0" y="1120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0" y="1140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0" y="1120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0" y="1140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0" y="1120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0" y="1140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0" y="1168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0" y="1397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0" y="1358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0"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0" y="1320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0"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0" y="1282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0"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0" y="1244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0"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0" y="1206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0"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0" y="1168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0"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0" y="1168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95607</xdr:rowOff>
    </xdr:from>
    <xdr:to>
      <xdr:col>15</xdr:col>
      <xdr:colOff>180340</xdr:colOff>
      <xdr:row>79</xdr:row>
      <xdr:rowOff>44450</xdr:rowOff>
    </xdr:to>
    <xdr:cxnSp macro="">
      <xdr:nvCxnSpPr>
        <xdr:cNvPr id="404" name="直線コネクタ 403"/>
        <xdr:cNvCxnSpPr/>
      </xdr:nvCxnSpPr>
      <xdr:spPr>
        <a:xfrm flipV="1">
          <a:off x="0" y="12268557"/>
          <a:ext cx="0" cy="1320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0" y="1358900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42284</xdr:rowOff>
    </xdr:from>
    <xdr:ext cx="599010" cy="259045"/>
    <xdr:sp macro="" textlink="">
      <xdr:nvSpPr>
        <xdr:cNvPr id="407" name="普通建設事業費 （ うち新規整備　）最大値テキスト"/>
        <xdr:cNvSpPr txBox="1"/>
      </xdr:nvSpPr>
      <xdr:spPr>
        <a:xfrm>
          <a:off x="0" y="12043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346,573</a:t>
          </a:r>
          <a:endParaRPr kumimoji="1" lang="ja-JP" altLang="en-US" sz="1000" b="1">
            <a:latin typeface="ＭＳ Ｐゴシック"/>
          </a:endParaRPr>
        </a:p>
      </xdr:txBody>
    </xdr:sp>
    <xdr:clientData/>
  </xdr:oneCellAnchor>
  <xdr:twoCellAnchor>
    <xdr:from>
      <xdr:col>15</xdr:col>
      <xdr:colOff>92075</xdr:colOff>
      <xdr:row>71</xdr:row>
      <xdr:rowOff>95607</xdr:rowOff>
    </xdr:from>
    <xdr:to>
      <xdr:col>15</xdr:col>
      <xdr:colOff>269875</xdr:colOff>
      <xdr:row>71</xdr:row>
      <xdr:rowOff>95607</xdr:rowOff>
    </xdr:to>
    <xdr:cxnSp macro="">
      <xdr:nvCxnSpPr>
        <xdr:cNvPr id="408" name="直線コネクタ 407"/>
        <xdr:cNvCxnSpPr/>
      </xdr:nvCxnSpPr>
      <xdr:spPr>
        <a:xfrm>
          <a:off x="0" y="12268557"/>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31111</xdr:rowOff>
    </xdr:from>
    <xdr:to>
      <xdr:col>15</xdr:col>
      <xdr:colOff>180975</xdr:colOff>
      <xdr:row>77</xdr:row>
      <xdr:rowOff>150844</xdr:rowOff>
    </xdr:to>
    <xdr:cxnSp macro="">
      <xdr:nvCxnSpPr>
        <xdr:cNvPr id="409" name="直線コネクタ 408"/>
        <xdr:cNvCxnSpPr/>
      </xdr:nvCxnSpPr>
      <xdr:spPr>
        <a:xfrm>
          <a:off x="0" y="13232761"/>
          <a:ext cx="0" cy="11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27021</xdr:rowOff>
    </xdr:from>
    <xdr:ext cx="534377" cy="259045"/>
    <xdr:sp macro="" textlink="">
      <xdr:nvSpPr>
        <xdr:cNvPr id="410" name="普通建設事業費 （ うち新規整備　）平均値テキスト"/>
        <xdr:cNvSpPr txBox="1"/>
      </xdr:nvSpPr>
      <xdr:spPr>
        <a:xfrm>
          <a:off x="0" y="13400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30,579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48594</xdr:rowOff>
    </xdr:from>
    <xdr:to>
      <xdr:col>15</xdr:col>
      <xdr:colOff>231775</xdr:colOff>
      <xdr:row>78</xdr:row>
      <xdr:rowOff>150194</xdr:rowOff>
    </xdr:to>
    <xdr:sp macro="" textlink="">
      <xdr:nvSpPr>
        <xdr:cNvPr id="411" name="フローチャート : 判断 410"/>
        <xdr:cNvSpPr/>
      </xdr:nvSpPr>
      <xdr:spPr>
        <a:xfrm>
          <a:off x="0" y="13421694"/>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11202</xdr:rowOff>
    </xdr:from>
    <xdr:to>
      <xdr:col>14</xdr:col>
      <xdr:colOff>79375</xdr:colOff>
      <xdr:row>78</xdr:row>
      <xdr:rowOff>112802</xdr:rowOff>
    </xdr:to>
    <xdr:sp macro="" textlink="">
      <xdr:nvSpPr>
        <xdr:cNvPr id="412" name="フローチャート : 判断 411"/>
        <xdr:cNvSpPr/>
      </xdr:nvSpPr>
      <xdr:spPr>
        <a:xfrm>
          <a:off x="0" y="13384302"/>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103929</xdr:rowOff>
    </xdr:from>
    <xdr:ext cx="534377" cy="259045"/>
    <xdr:sp macro="" textlink="">
      <xdr:nvSpPr>
        <xdr:cNvPr id="413" name="テキスト ボックス 412"/>
        <xdr:cNvSpPr txBox="1"/>
      </xdr:nvSpPr>
      <xdr:spPr>
        <a:xfrm>
          <a:off x="0" y="1347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100044</xdr:rowOff>
    </xdr:from>
    <xdr:to>
      <xdr:col>15</xdr:col>
      <xdr:colOff>231775</xdr:colOff>
      <xdr:row>78</xdr:row>
      <xdr:rowOff>30194</xdr:rowOff>
    </xdr:to>
    <xdr:sp macro="" textlink="">
      <xdr:nvSpPr>
        <xdr:cNvPr id="419" name="円/楕円 418"/>
        <xdr:cNvSpPr/>
      </xdr:nvSpPr>
      <xdr:spPr>
        <a:xfrm>
          <a:off x="0" y="13301694"/>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122921</xdr:rowOff>
    </xdr:from>
    <xdr:ext cx="534377" cy="259045"/>
    <xdr:sp macro="" textlink="">
      <xdr:nvSpPr>
        <xdr:cNvPr id="420" name="普通建設事業費 （ うち新規整備　）該当値テキスト"/>
        <xdr:cNvSpPr txBox="1"/>
      </xdr:nvSpPr>
      <xdr:spPr>
        <a:xfrm>
          <a:off x="0" y="1315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62,075</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151761</xdr:rowOff>
    </xdr:from>
    <xdr:to>
      <xdr:col>14</xdr:col>
      <xdr:colOff>79375</xdr:colOff>
      <xdr:row>77</xdr:row>
      <xdr:rowOff>81911</xdr:rowOff>
    </xdr:to>
    <xdr:sp macro="" textlink="">
      <xdr:nvSpPr>
        <xdr:cNvPr id="421" name="円/楕円 420"/>
        <xdr:cNvSpPr/>
      </xdr:nvSpPr>
      <xdr:spPr>
        <a:xfrm>
          <a:off x="0" y="13181961"/>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98438</xdr:rowOff>
    </xdr:from>
    <xdr:ext cx="534377" cy="259045"/>
    <xdr:sp macro="" textlink="">
      <xdr:nvSpPr>
        <xdr:cNvPr id="422" name="テキスト ボックス 421"/>
        <xdr:cNvSpPr txBox="1"/>
      </xdr:nvSpPr>
      <xdr:spPr>
        <a:xfrm>
          <a:off x="0" y="1295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93,501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0" y="14287500"/>
          <a:ext cx="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0" y="14630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0" y="14833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0" y="14630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0" y="14833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0" y="14630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0" y="14833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0" y="15113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0" y="1739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3" name="直線コネクタ 432"/>
        <xdr:cNvCxnSpPr/>
      </xdr:nvCxnSpPr>
      <xdr:spPr>
        <a:xfrm>
          <a:off x="0" y="169418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4" name="テキスト ボックス 433"/>
        <xdr:cNvSpPr txBox="1"/>
      </xdr:nvSpPr>
      <xdr:spPr>
        <a:xfrm>
          <a:off x="0"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5" name="直線コネクタ 434"/>
        <xdr:cNvCxnSpPr/>
      </xdr:nvCxnSpPr>
      <xdr:spPr>
        <a:xfrm>
          <a:off x="0" y="164846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6" name="テキスト ボックス 435"/>
        <xdr:cNvSpPr txBox="1"/>
      </xdr:nvSpPr>
      <xdr:spPr>
        <a:xfrm>
          <a:off x="0"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7" name="直線コネクタ 436"/>
        <xdr:cNvCxnSpPr/>
      </xdr:nvCxnSpPr>
      <xdr:spPr>
        <a:xfrm>
          <a:off x="0" y="160274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8" name="テキスト ボックス 437"/>
        <xdr:cNvSpPr txBox="1"/>
      </xdr:nvSpPr>
      <xdr:spPr>
        <a:xfrm>
          <a:off x="0"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9" name="直線コネクタ 438"/>
        <xdr:cNvCxnSpPr/>
      </xdr:nvCxnSpPr>
      <xdr:spPr>
        <a:xfrm>
          <a:off x="0" y="155702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0" name="テキスト ボックス 439"/>
        <xdr:cNvSpPr txBox="1"/>
      </xdr:nvSpPr>
      <xdr:spPr>
        <a:xfrm>
          <a:off x="0"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1" name="直線コネクタ 440"/>
        <xdr:cNvCxnSpPr/>
      </xdr:nvCxnSpPr>
      <xdr:spPr>
        <a:xfrm>
          <a:off x="0" y="15113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2" name="テキスト ボックス 441"/>
        <xdr:cNvSpPr txBox="1"/>
      </xdr:nvSpPr>
      <xdr:spPr>
        <a:xfrm>
          <a:off x="0"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3" name="普通建設事業費 （ うち更新整備　）グラフ枠"/>
        <xdr:cNvSpPr/>
      </xdr:nvSpPr>
      <xdr:spPr>
        <a:xfrm>
          <a:off x="0" y="15113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26415</xdr:rowOff>
    </xdr:from>
    <xdr:to>
      <xdr:col>15</xdr:col>
      <xdr:colOff>180340</xdr:colOff>
      <xdr:row>98</xdr:row>
      <xdr:rowOff>139179</xdr:rowOff>
    </xdr:to>
    <xdr:cxnSp macro="">
      <xdr:nvCxnSpPr>
        <xdr:cNvPr id="444" name="直線コネクタ 443"/>
        <xdr:cNvCxnSpPr/>
      </xdr:nvCxnSpPr>
      <xdr:spPr>
        <a:xfrm flipV="1">
          <a:off x="0" y="15799815"/>
          <a:ext cx="0" cy="1141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143006</xdr:rowOff>
    </xdr:from>
    <xdr:ext cx="378565" cy="259045"/>
    <xdr:sp macro="" textlink="">
      <xdr:nvSpPr>
        <xdr:cNvPr id="445" name="普通建設事業費 （ うち更新整備　）最小値テキスト"/>
        <xdr:cNvSpPr txBox="1"/>
      </xdr:nvSpPr>
      <xdr:spPr>
        <a:xfrm>
          <a:off x="0" y="16945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a:t>
          </a:r>
          <a:endParaRPr kumimoji="1" lang="ja-JP" altLang="en-US" sz="1000" b="1">
            <a:latin typeface="ＭＳ Ｐゴシック"/>
          </a:endParaRPr>
        </a:p>
      </xdr:txBody>
    </xdr:sp>
    <xdr:clientData/>
  </xdr:oneCellAnchor>
  <xdr:twoCellAnchor>
    <xdr:from>
      <xdr:col>15</xdr:col>
      <xdr:colOff>92075</xdr:colOff>
      <xdr:row>98</xdr:row>
      <xdr:rowOff>139179</xdr:rowOff>
    </xdr:from>
    <xdr:to>
      <xdr:col>15</xdr:col>
      <xdr:colOff>269875</xdr:colOff>
      <xdr:row>98</xdr:row>
      <xdr:rowOff>139179</xdr:rowOff>
    </xdr:to>
    <xdr:cxnSp macro="">
      <xdr:nvCxnSpPr>
        <xdr:cNvPr id="446" name="直線コネクタ 445"/>
        <xdr:cNvCxnSpPr/>
      </xdr:nvCxnSpPr>
      <xdr:spPr>
        <a:xfrm>
          <a:off x="0" y="16941279"/>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144542</xdr:rowOff>
    </xdr:from>
    <xdr:ext cx="599010" cy="259045"/>
    <xdr:sp macro="" textlink="">
      <xdr:nvSpPr>
        <xdr:cNvPr id="447" name="普通建設事業費 （ うち更新整備　）最大値テキスト"/>
        <xdr:cNvSpPr txBox="1"/>
      </xdr:nvSpPr>
      <xdr:spPr>
        <a:xfrm>
          <a:off x="0" y="15575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249,778</a:t>
          </a:r>
          <a:endParaRPr kumimoji="1" lang="ja-JP" altLang="en-US" sz="1000" b="1">
            <a:latin typeface="ＭＳ Ｐゴシック"/>
          </a:endParaRPr>
        </a:p>
      </xdr:txBody>
    </xdr:sp>
    <xdr:clientData/>
  </xdr:oneCellAnchor>
  <xdr:twoCellAnchor>
    <xdr:from>
      <xdr:col>15</xdr:col>
      <xdr:colOff>92075</xdr:colOff>
      <xdr:row>92</xdr:row>
      <xdr:rowOff>26415</xdr:rowOff>
    </xdr:from>
    <xdr:to>
      <xdr:col>15</xdr:col>
      <xdr:colOff>269875</xdr:colOff>
      <xdr:row>92</xdr:row>
      <xdr:rowOff>26415</xdr:rowOff>
    </xdr:to>
    <xdr:cxnSp macro="">
      <xdr:nvCxnSpPr>
        <xdr:cNvPr id="448" name="直線コネクタ 447"/>
        <xdr:cNvCxnSpPr/>
      </xdr:nvCxnSpPr>
      <xdr:spPr>
        <a:xfrm>
          <a:off x="0" y="15799815"/>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26415</xdr:rowOff>
    </xdr:from>
    <xdr:to>
      <xdr:col>15</xdr:col>
      <xdr:colOff>180975</xdr:colOff>
      <xdr:row>95</xdr:row>
      <xdr:rowOff>129060</xdr:rowOff>
    </xdr:to>
    <xdr:cxnSp macro="">
      <xdr:nvCxnSpPr>
        <xdr:cNvPr id="449" name="直線コネクタ 448"/>
        <xdr:cNvCxnSpPr/>
      </xdr:nvCxnSpPr>
      <xdr:spPr>
        <a:xfrm flipV="1">
          <a:off x="0" y="15799815"/>
          <a:ext cx="0" cy="61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110610</xdr:rowOff>
    </xdr:from>
    <xdr:ext cx="534377" cy="259045"/>
    <xdr:sp macro="" textlink="">
      <xdr:nvSpPr>
        <xdr:cNvPr id="450" name="普通建設事業費 （ うち更新整備　）平均値テキスト"/>
        <xdr:cNvSpPr txBox="1"/>
      </xdr:nvSpPr>
      <xdr:spPr>
        <a:xfrm>
          <a:off x="0" y="16741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28,033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132183</xdr:rowOff>
    </xdr:from>
    <xdr:to>
      <xdr:col>15</xdr:col>
      <xdr:colOff>231775</xdr:colOff>
      <xdr:row>98</xdr:row>
      <xdr:rowOff>62333</xdr:rowOff>
    </xdr:to>
    <xdr:sp macro="" textlink="">
      <xdr:nvSpPr>
        <xdr:cNvPr id="451" name="フローチャート : 判断 450"/>
        <xdr:cNvSpPr/>
      </xdr:nvSpPr>
      <xdr:spPr>
        <a:xfrm>
          <a:off x="0" y="16762833"/>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115601</xdr:rowOff>
    </xdr:from>
    <xdr:to>
      <xdr:col>14</xdr:col>
      <xdr:colOff>79375</xdr:colOff>
      <xdr:row>98</xdr:row>
      <xdr:rowOff>45751</xdr:rowOff>
    </xdr:to>
    <xdr:sp macro="" textlink="">
      <xdr:nvSpPr>
        <xdr:cNvPr id="452" name="フローチャート : 判断 451"/>
        <xdr:cNvSpPr/>
      </xdr:nvSpPr>
      <xdr:spPr>
        <a:xfrm>
          <a:off x="0" y="16746251"/>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36878</xdr:rowOff>
    </xdr:from>
    <xdr:ext cx="534377" cy="259045"/>
    <xdr:sp macro="" textlink="">
      <xdr:nvSpPr>
        <xdr:cNvPr id="453" name="テキスト ボックス 452"/>
        <xdr:cNvSpPr txBox="1"/>
      </xdr:nvSpPr>
      <xdr:spPr>
        <a:xfrm>
          <a:off x="0" y="1683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91</xdr:row>
      <xdr:rowOff>147065</xdr:rowOff>
    </xdr:from>
    <xdr:to>
      <xdr:col>15</xdr:col>
      <xdr:colOff>231775</xdr:colOff>
      <xdr:row>92</xdr:row>
      <xdr:rowOff>77215</xdr:rowOff>
    </xdr:to>
    <xdr:sp macro="" textlink="">
      <xdr:nvSpPr>
        <xdr:cNvPr id="459" name="円/楕円 458"/>
        <xdr:cNvSpPr/>
      </xdr:nvSpPr>
      <xdr:spPr>
        <a:xfrm>
          <a:off x="0" y="15749015"/>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91</xdr:row>
      <xdr:rowOff>100092</xdr:rowOff>
    </xdr:from>
    <xdr:ext cx="599010" cy="259045"/>
    <xdr:sp macro="" textlink="">
      <xdr:nvSpPr>
        <xdr:cNvPr id="460" name="普通建設事業費 （ うち更新整備　）該当値テキスト"/>
        <xdr:cNvSpPr txBox="1"/>
      </xdr:nvSpPr>
      <xdr:spPr>
        <a:xfrm>
          <a:off x="0" y="1570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249,778</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78260</xdr:rowOff>
    </xdr:from>
    <xdr:to>
      <xdr:col>14</xdr:col>
      <xdr:colOff>79375</xdr:colOff>
      <xdr:row>96</xdr:row>
      <xdr:rowOff>8410</xdr:rowOff>
    </xdr:to>
    <xdr:sp macro="" textlink="">
      <xdr:nvSpPr>
        <xdr:cNvPr id="461" name="円/楕円 460"/>
        <xdr:cNvSpPr/>
      </xdr:nvSpPr>
      <xdr:spPr>
        <a:xfrm>
          <a:off x="0" y="1636601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94</xdr:row>
      <xdr:rowOff>24937</xdr:rowOff>
    </xdr:from>
    <xdr:ext cx="599010" cy="259045"/>
    <xdr:sp macro="" textlink="">
      <xdr:nvSpPr>
        <xdr:cNvPr id="462" name="テキスト ボックス 461"/>
        <xdr:cNvSpPr txBox="1"/>
      </xdr:nvSpPr>
      <xdr:spPr>
        <a:xfrm>
          <a:off x="0" y="1614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114,827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3" name="正方形/長方形 462"/>
        <xdr:cNvSpPr/>
      </xdr:nvSpPr>
      <xdr:spPr>
        <a:xfrm>
          <a:off x="0" y="4000500"/>
          <a:ext cx="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4" name="正方形/長方形 463"/>
        <xdr:cNvSpPr/>
      </xdr:nvSpPr>
      <xdr:spPr>
        <a:xfrm>
          <a:off x="0" y="4343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5" name="正方形/長方形 464"/>
        <xdr:cNvSpPr/>
      </xdr:nvSpPr>
      <xdr:spPr>
        <a:xfrm>
          <a:off x="0" y="4546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6" name="正方形/長方形 465"/>
        <xdr:cNvSpPr/>
      </xdr:nvSpPr>
      <xdr:spPr>
        <a:xfrm>
          <a:off x="0" y="4343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7" name="正方形/長方形 466"/>
        <xdr:cNvSpPr/>
      </xdr:nvSpPr>
      <xdr:spPr>
        <a:xfrm>
          <a:off x="0" y="4546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8" name="正方形/長方形 467"/>
        <xdr:cNvSpPr/>
      </xdr:nvSpPr>
      <xdr:spPr>
        <a:xfrm>
          <a:off x="0" y="4343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9" name="正方形/長方形 468"/>
        <xdr:cNvSpPr/>
      </xdr:nvSpPr>
      <xdr:spPr>
        <a:xfrm>
          <a:off x="0" y="4546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0" name="正方形/長方形 469"/>
        <xdr:cNvSpPr/>
      </xdr:nvSpPr>
      <xdr:spPr>
        <a:xfrm>
          <a:off x="0" y="4826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1" name="テキスト ボックス 470"/>
        <xdr:cNvSpPr txBox="1"/>
      </xdr:nvSpPr>
      <xdr:spPr>
        <a:xfrm>
          <a:off x="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2" name="直線コネクタ 471"/>
        <xdr:cNvCxnSpPr/>
      </xdr:nvCxnSpPr>
      <xdr:spPr>
        <a:xfrm>
          <a:off x="0" y="7112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3" name="直線コネクタ 472"/>
        <xdr:cNvCxnSpPr/>
      </xdr:nvCxnSpPr>
      <xdr:spPr>
        <a:xfrm>
          <a:off x="0" y="65405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4" name="テキスト ボックス 473"/>
        <xdr:cNvSpPr txBox="1"/>
      </xdr:nvSpPr>
      <xdr:spPr>
        <a:xfrm>
          <a:off x="0"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5" name="直線コネクタ 474"/>
        <xdr:cNvCxnSpPr/>
      </xdr:nvCxnSpPr>
      <xdr:spPr>
        <a:xfrm>
          <a:off x="0" y="596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6" name="テキスト ボックス 475"/>
        <xdr:cNvSpPr txBox="1"/>
      </xdr:nvSpPr>
      <xdr:spPr>
        <a:xfrm>
          <a:off x="0"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7" name="直線コネクタ 476"/>
        <xdr:cNvCxnSpPr/>
      </xdr:nvCxnSpPr>
      <xdr:spPr>
        <a:xfrm>
          <a:off x="0" y="53975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78" name="テキスト ボックス 477"/>
        <xdr:cNvSpPr txBox="1"/>
      </xdr:nvSpPr>
      <xdr:spPr>
        <a:xfrm>
          <a:off x="0"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0" y="482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0" name="テキスト ボックス 479"/>
        <xdr:cNvSpPr txBox="1"/>
      </xdr:nvSpPr>
      <xdr:spPr>
        <a:xfrm>
          <a:off x="0"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0" y="4826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77121</xdr:rowOff>
    </xdr:from>
    <xdr:to>
      <xdr:col>23</xdr:col>
      <xdr:colOff>516889</xdr:colOff>
      <xdr:row>38</xdr:row>
      <xdr:rowOff>25400</xdr:rowOff>
    </xdr:to>
    <xdr:cxnSp macro="">
      <xdr:nvCxnSpPr>
        <xdr:cNvPr id="482" name="直線コネクタ 481"/>
        <xdr:cNvCxnSpPr/>
      </xdr:nvCxnSpPr>
      <xdr:spPr>
        <a:xfrm flipV="1">
          <a:off x="0" y="5392071"/>
          <a:ext cx="0" cy="114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29227</xdr:rowOff>
    </xdr:from>
    <xdr:ext cx="249299" cy="259045"/>
    <xdr:sp macro="" textlink="">
      <xdr:nvSpPr>
        <xdr:cNvPr id="483" name="災害復旧事業費最小値テキスト"/>
        <xdr:cNvSpPr txBox="1"/>
      </xdr:nvSpPr>
      <xdr:spPr>
        <a:xfrm>
          <a:off x="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4" name="直線コネクタ 483"/>
        <xdr:cNvCxnSpPr/>
      </xdr:nvCxnSpPr>
      <xdr:spPr>
        <a:xfrm>
          <a:off x="0" y="654050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23798</xdr:rowOff>
    </xdr:from>
    <xdr:ext cx="534377" cy="259045"/>
    <xdr:sp macro="" textlink="">
      <xdr:nvSpPr>
        <xdr:cNvPr id="485" name="災害復旧事業費最大値テキスト"/>
        <xdr:cNvSpPr txBox="1"/>
      </xdr:nvSpPr>
      <xdr:spPr>
        <a:xfrm>
          <a:off x="0" y="516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20,095</a:t>
          </a:r>
          <a:endParaRPr kumimoji="1" lang="ja-JP" altLang="en-US" sz="1000" b="1">
            <a:latin typeface="ＭＳ Ｐゴシック"/>
          </a:endParaRPr>
        </a:p>
      </xdr:txBody>
    </xdr:sp>
    <xdr:clientData/>
  </xdr:oneCellAnchor>
  <xdr:twoCellAnchor>
    <xdr:from>
      <xdr:col>23</xdr:col>
      <xdr:colOff>428625</xdr:colOff>
      <xdr:row>31</xdr:row>
      <xdr:rowOff>77121</xdr:rowOff>
    </xdr:from>
    <xdr:to>
      <xdr:col>23</xdr:col>
      <xdr:colOff>606425</xdr:colOff>
      <xdr:row>31</xdr:row>
      <xdr:rowOff>77121</xdr:rowOff>
    </xdr:to>
    <xdr:cxnSp macro="">
      <xdr:nvCxnSpPr>
        <xdr:cNvPr id="486" name="直線コネクタ 485"/>
        <xdr:cNvCxnSpPr/>
      </xdr:nvCxnSpPr>
      <xdr:spPr>
        <a:xfrm>
          <a:off x="0" y="5392071"/>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132271</xdr:rowOff>
    </xdr:from>
    <xdr:to>
      <xdr:col>23</xdr:col>
      <xdr:colOff>517525</xdr:colOff>
      <xdr:row>38</xdr:row>
      <xdr:rowOff>25400</xdr:rowOff>
    </xdr:to>
    <xdr:cxnSp macro="">
      <xdr:nvCxnSpPr>
        <xdr:cNvPr id="487" name="直線コネクタ 486"/>
        <xdr:cNvCxnSpPr/>
      </xdr:nvCxnSpPr>
      <xdr:spPr>
        <a:xfrm>
          <a:off x="0" y="6475921"/>
          <a:ext cx="0" cy="6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77087</xdr:rowOff>
    </xdr:from>
    <xdr:ext cx="469744" cy="259045"/>
    <xdr:sp macro="" textlink="">
      <xdr:nvSpPr>
        <xdr:cNvPr id="488" name="災害復旧事業費平均値テキスト"/>
        <xdr:cNvSpPr txBox="1"/>
      </xdr:nvSpPr>
      <xdr:spPr>
        <a:xfrm>
          <a:off x="0" y="6249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54210</xdr:rowOff>
    </xdr:from>
    <xdr:to>
      <xdr:col>23</xdr:col>
      <xdr:colOff>568325</xdr:colOff>
      <xdr:row>37</xdr:row>
      <xdr:rowOff>155810</xdr:rowOff>
    </xdr:to>
    <xdr:sp macro="" textlink="">
      <xdr:nvSpPr>
        <xdr:cNvPr id="489" name="フローチャート : 判断 488"/>
        <xdr:cNvSpPr/>
      </xdr:nvSpPr>
      <xdr:spPr>
        <a:xfrm>
          <a:off x="0" y="639786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132271</xdr:rowOff>
    </xdr:from>
    <xdr:to>
      <xdr:col>22</xdr:col>
      <xdr:colOff>365125</xdr:colOff>
      <xdr:row>37</xdr:row>
      <xdr:rowOff>168846</xdr:rowOff>
    </xdr:to>
    <xdr:cxnSp macro="">
      <xdr:nvCxnSpPr>
        <xdr:cNvPr id="490" name="直線コネクタ 489"/>
        <xdr:cNvCxnSpPr/>
      </xdr:nvCxnSpPr>
      <xdr:spPr>
        <a:xfrm flipV="1">
          <a:off x="0" y="6475921"/>
          <a:ext cx="0" cy="3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115760</xdr:rowOff>
    </xdr:from>
    <xdr:to>
      <xdr:col>22</xdr:col>
      <xdr:colOff>415925</xdr:colOff>
      <xdr:row>37</xdr:row>
      <xdr:rowOff>45910</xdr:rowOff>
    </xdr:to>
    <xdr:sp macro="" textlink="">
      <xdr:nvSpPr>
        <xdr:cNvPr id="491" name="フローチャート : 判断 490"/>
        <xdr:cNvSpPr/>
      </xdr:nvSpPr>
      <xdr:spPr>
        <a:xfrm>
          <a:off x="0" y="628796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62437</xdr:rowOff>
    </xdr:from>
    <xdr:ext cx="469744" cy="259045"/>
    <xdr:sp macro="" textlink="">
      <xdr:nvSpPr>
        <xdr:cNvPr id="492" name="テキスト ボックス 491"/>
        <xdr:cNvSpPr txBox="1"/>
      </xdr:nvSpPr>
      <xdr:spPr>
        <a:xfrm>
          <a:off x="0" y="606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168846</xdr:rowOff>
    </xdr:from>
    <xdr:to>
      <xdr:col>21</xdr:col>
      <xdr:colOff>161925</xdr:colOff>
      <xdr:row>38</xdr:row>
      <xdr:rowOff>25400</xdr:rowOff>
    </xdr:to>
    <xdr:cxnSp macro="">
      <xdr:nvCxnSpPr>
        <xdr:cNvPr id="493" name="直線コネクタ 492"/>
        <xdr:cNvCxnSpPr/>
      </xdr:nvCxnSpPr>
      <xdr:spPr>
        <a:xfrm flipV="1">
          <a:off x="0" y="6512496"/>
          <a:ext cx="0" cy="2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126448</xdr:rowOff>
    </xdr:from>
    <xdr:to>
      <xdr:col>21</xdr:col>
      <xdr:colOff>212725</xdr:colOff>
      <xdr:row>37</xdr:row>
      <xdr:rowOff>56598</xdr:rowOff>
    </xdr:to>
    <xdr:sp macro="" textlink="">
      <xdr:nvSpPr>
        <xdr:cNvPr id="494" name="フローチャート : 判断 493"/>
        <xdr:cNvSpPr/>
      </xdr:nvSpPr>
      <xdr:spPr>
        <a:xfrm>
          <a:off x="0" y="6298648"/>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73125</xdr:rowOff>
    </xdr:from>
    <xdr:ext cx="469744" cy="259045"/>
    <xdr:sp macro="" textlink="">
      <xdr:nvSpPr>
        <xdr:cNvPr id="495" name="テキスト ボックス 494"/>
        <xdr:cNvSpPr txBox="1"/>
      </xdr:nvSpPr>
      <xdr:spPr>
        <a:xfrm>
          <a:off x="0" y="6073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25400</xdr:rowOff>
    </xdr:from>
    <xdr:to>
      <xdr:col>19</xdr:col>
      <xdr:colOff>644525</xdr:colOff>
      <xdr:row>38</xdr:row>
      <xdr:rowOff>25400</xdr:rowOff>
    </xdr:to>
    <xdr:cxnSp macro="">
      <xdr:nvCxnSpPr>
        <xdr:cNvPr id="496" name="直線コネクタ 495"/>
        <xdr:cNvCxnSpPr/>
      </xdr:nvCxnSpPr>
      <xdr:spPr>
        <a:xfrm>
          <a:off x="0" y="6540500"/>
          <a:ext cx="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32</xdr:row>
      <xdr:rowOff>135249</xdr:rowOff>
    </xdr:from>
    <xdr:to>
      <xdr:col>20</xdr:col>
      <xdr:colOff>9525</xdr:colOff>
      <xdr:row>33</xdr:row>
      <xdr:rowOff>65399</xdr:rowOff>
    </xdr:to>
    <xdr:sp macro="" textlink="">
      <xdr:nvSpPr>
        <xdr:cNvPr id="497" name="フローチャート : 判断 496"/>
        <xdr:cNvSpPr/>
      </xdr:nvSpPr>
      <xdr:spPr>
        <a:xfrm>
          <a:off x="0" y="5621649"/>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31</xdr:row>
      <xdr:rowOff>81926</xdr:rowOff>
    </xdr:from>
    <xdr:ext cx="534377" cy="259045"/>
    <xdr:sp macro="" textlink="">
      <xdr:nvSpPr>
        <xdr:cNvPr id="498" name="テキスト ボックス 497"/>
        <xdr:cNvSpPr txBox="1"/>
      </xdr:nvSpPr>
      <xdr:spPr>
        <a:xfrm>
          <a:off x="0" y="539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109017</xdr:rowOff>
    </xdr:from>
    <xdr:to>
      <xdr:col>18</xdr:col>
      <xdr:colOff>492125</xdr:colOff>
      <xdr:row>36</xdr:row>
      <xdr:rowOff>39167</xdr:rowOff>
    </xdr:to>
    <xdr:sp macro="" textlink="">
      <xdr:nvSpPr>
        <xdr:cNvPr id="499" name="フローチャート : 判断 498"/>
        <xdr:cNvSpPr/>
      </xdr:nvSpPr>
      <xdr:spPr>
        <a:xfrm>
          <a:off x="0" y="6109767"/>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55694</xdr:rowOff>
    </xdr:from>
    <xdr:ext cx="469744" cy="259045"/>
    <xdr:sp macro="" textlink="">
      <xdr:nvSpPr>
        <xdr:cNvPr id="500" name="テキスト ボックス 499"/>
        <xdr:cNvSpPr txBox="1"/>
      </xdr:nvSpPr>
      <xdr:spPr>
        <a:xfrm>
          <a:off x="0" y="5884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146050</xdr:rowOff>
    </xdr:from>
    <xdr:to>
      <xdr:col>23</xdr:col>
      <xdr:colOff>568325</xdr:colOff>
      <xdr:row>38</xdr:row>
      <xdr:rowOff>76200</xdr:rowOff>
    </xdr:to>
    <xdr:sp macro="" textlink="">
      <xdr:nvSpPr>
        <xdr:cNvPr id="506" name="円/楕円 505"/>
        <xdr:cNvSpPr/>
      </xdr:nvSpPr>
      <xdr:spPr>
        <a:xfrm>
          <a:off x="0" y="648970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60977</xdr:rowOff>
    </xdr:from>
    <xdr:ext cx="249299" cy="259045"/>
    <xdr:sp macro="" textlink="">
      <xdr:nvSpPr>
        <xdr:cNvPr id="507" name="災害復旧事業費該当値テキスト"/>
        <xdr:cNvSpPr txBox="1"/>
      </xdr:nvSpPr>
      <xdr:spPr>
        <a:xfrm>
          <a:off x="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81471</xdr:rowOff>
    </xdr:from>
    <xdr:to>
      <xdr:col>22</xdr:col>
      <xdr:colOff>415925</xdr:colOff>
      <xdr:row>38</xdr:row>
      <xdr:rowOff>11621</xdr:rowOff>
    </xdr:to>
    <xdr:sp macro="" textlink="">
      <xdr:nvSpPr>
        <xdr:cNvPr id="508" name="円/楕円 507"/>
        <xdr:cNvSpPr/>
      </xdr:nvSpPr>
      <xdr:spPr>
        <a:xfrm>
          <a:off x="0" y="6425121"/>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2747</xdr:rowOff>
    </xdr:from>
    <xdr:ext cx="469744" cy="259045"/>
    <xdr:sp macro="" textlink="">
      <xdr:nvSpPr>
        <xdr:cNvPr id="509" name="テキスト ボックス 508"/>
        <xdr:cNvSpPr txBox="1"/>
      </xdr:nvSpPr>
      <xdr:spPr>
        <a:xfrm>
          <a:off x="0" y="65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118047</xdr:rowOff>
    </xdr:from>
    <xdr:to>
      <xdr:col>21</xdr:col>
      <xdr:colOff>212725</xdr:colOff>
      <xdr:row>38</xdr:row>
      <xdr:rowOff>48197</xdr:rowOff>
    </xdr:to>
    <xdr:sp macro="" textlink="">
      <xdr:nvSpPr>
        <xdr:cNvPr id="510" name="円/楕円 509"/>
        <xdr:cNvSpPr/>
      </xdr:nvSpPr>
      <xdr:spPr>
        <a:xfrm>
          <a:off x="0" y="6461697"/>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39323</xdr:rowOff>
    </xdr:from>
    <xdr:ext cx="378565" cy="259045"/>
    <xdr:sp macro="" textlink="">
      <xdr:nvSpPr>
        <xdr:cNvPr id="511" name="テキスト ボックス 510"/>
        <xdr:cNvSpPr txBox="1"/>
      </xdr:nvSpPr>
      <xdr:spPr>
        <a:xfrm>
          <a:off x="0" y="6554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146050</xdr:rowOff>
    </xdr:from>
    <xdr:to>
      <xdr:col>20</xdr:col>
      <xdr:colOff>9525</xdr:colOff>
      <xdr:row>38</xdr:row>
      <xdr:rowOff>76200</xdr:rowOff>
    </xdr:to>
    <xdr:sp macro="" textlink="">
      <xdr:nvSpPr>
        <xdr:cNvPr id="512" name="円/楕円 511"/>
        <xdr:cNvSpPr/>
      </xdr:nvSpPr>
      <xdr:spPr>
        <a:xfrm>
          <a:off x="0" y="648970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38</xdr:row>
      <xdr:rowOff>67327</xdr:rowOff>
    </xdr:from>
    <xdr:ext cx="249299" cy="259045"/>
    <xdr:sp macro="" textlink="">
      <xdr:nvSpPr>
        <xdr:cNvPr id="513" name="テキスト ボックス 512"/>
        <xdr:cNvSpPr txBox="1"/>
      </xdr:nvSpPr>
      <xdr:spPr>
        <a:xfrm>
          <a:off x="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146050</xdr:rowOff>
    </xdr:from>
    <xdr:to>
      <xdr:col>18</xdr:col>
      <xdr:colOff>492125</xdr:colOff>
      <xdr:row>38</xdr:row>
      <xdr:rowOff>76200</xdr:rowOff>
    </xdr:to>
    <xdr:sp macro="" textlink="">
      <xdr:nvSpPr>
        <xdr:cNvPr id="514" name="円/楕円 513"/>
        <xdr:cNvSpPr/>
      </xdr:nvSpPr>
      <xdr:spPr>
        <a:xfrm>
          <a:off x="0" y="648970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38</xdr:row>
      <xdr:rowOff>67327</xdr:rowOff>
    </xdr:from>
    <xdr:ext cx="249299" cy="259045"/>
    <xdr:sp macro="" textlink="">
      <xdr:nvSpPr>
        <xdr:cNvPr id="515" name="テキスト ボックス 514"/>
        <xdr:cNvSpPr txBox="1"/>
      </xdr:nvSpPr>
      <xdr:spPr>
        <a:xfrm>
          <a:off x="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0" y="7429500"/>
          <a:ext cx="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0" y="7772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0" y="7975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0" y="7772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0" y="7975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0" y="7772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0" y="7975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0" y="8255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0" y="10541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26" name="直線コネクタ 525"/>
        <xdr:cNvCxnSpPr/>
      </xdr:nvCxnSpPr>
      <xdr:spPr>
        <a:xfrm>
          <a:off x="0" y="99695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27" name="テキスト ボックス 526"/>
        <xdr:cNvSpPr txBox="1"/>
      </xdr:nvSpPr>
      <xdr:spPr>
        <a:xfrm>
          <a:off x="0"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8" name="直線コネクタ 527"/>
        <xdr:cNvCxnSpPr/>
      </xdr:nvCxnSpPr>
      <xdr:spPr>
        <a:xfrm>
          <a:off x="0" y="939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29" name="テキスト ボックス 528"/>
        <xdr:cNvSpPr txBox="1"/>
      </xdr:nvSpPr>
      <xdr:spPr>
        <a:xfrm>
          <a:off x="0"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30" name="直線コネクタ 529"/>
        <xdr:cNvCxnSpPr/>
      </xdr:nvCxnSpPr>
      <xdr:spPr>
        <a:xfrm>
          <a:off x="0" y="88265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50</xdr:row>
      <xdr:rowOff>111777</xdr:rowOff>
    </xdr:from>
    <xdr:ext cx="377026" cy="259045"/>
    <xdr:sp macro="" textlink="">
      <xdr:nvSpPr>
        <xdr:cNvPr id="531" name="テキスト ボックス 530"/>
        <xdr:cNvSpPr txBox="1"/>
      </xdr:nvSpPr>
      <xdr:spPr>
        <a:xfrm>
          <a:off x="0"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0" y="825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3" name="テキスト ボックス 532"/>
        <xdr:cNvSpPr txBox="1"/>
      </xdr:nvSpPr>
      <xdr:spPr>
        <a:xfrm>
          <a:off x="0"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0" y="8255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116840</xdr:rowOff>
    </xdr:from>
    <xdr:to>
      <xdr:col>23</xdr:col>
      <xdr:colOff>516889</xdr:colOff>
      <xdr:row>58</xdr:row>
      <xdr:rowOff>25400</xdr:rowOff>
    </xdr:to>
    <xdr:cxnSp macro="">
      <xdr:nvCxnSpPr>
        <xdr:cNvPr id="535" name="直線コネクタ 534"/>
        <xdr:cNvCxnSpPr/>
      </xdr:nvCxnSpPr>
      <xdr:spPr>
        <a:xfrm flipV="1">
          <a:off x="0" y="86893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57167</xdr:rowOff>
    </xdr:from>
    <xdr:ext cx="249299" cy="259045"/>
    <xdr:sp macro="" textlink="">
      <xdr:nvSpPr>
        <xdr:cNvPr id="536" name="失業対策事業費最小値テキスト"/>
        <xdr:cNvSpPr txBox="1"/>
      </xdr:nvSpPr>
      <xdr:spPr>
        <a:xfrm>
          <a:off x="0" y="10001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37" name="直線コネクタ 536"/>
        <xdr:cNvCxnSpPr/>
      </xdr:nvCxnSpPr>
      <xdr:spPr>
        <a:xfrm>
          <a:off x="0" y="996950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63517</xdr:rowOff>
    </xdr:from>
    <xdr:ext cx="378565" cy="259045"/>
    <xdr:sp macro="" textlink="">
      <xdr:nvSpPr>
        <xdr:cNvPr id="538" name="失業対策事業費最大値テキスト"/>
        <xdr:cNvSpPr txBox="1"/>
      </xdr:nvSpPr>
      <xdr:spPr>
        <a:xfrm>
          <a:off x="0" y="8464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428625</xdr:colOff>
      <xdr:row>50</xdr:row>
      <xdr:rowOff>116840</xdr:rowOff>
    </xdr:from>
    <xdr:to>
      <xdr:col>23</xdr:col>
      <xdr:colOff>606425</xdr:colOff>
      <xdr:row>50</xdr:row>
      <xdr:rowOff>116840</xdr:rowOff>
    </xdr:to>
    <xdr:cxnSp macro="">
      <xdr:nvCxnSpPr>
        <xdr:cNvPr id="539" name="直線コネクタ 538"/>
        <xdr:cNvCxnSpPr/>
      </xdr:nvCxnSpPr>
      <xdr:spPr>
        <a:xfrm>
          <a:off x="0" y="868934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25400</xdr:rowOff>
    </xdr:to>
    <xdr:cxnSp macro="">
      <xdr:nvCxnSpPr>
        <xdr:cNvPr id="540" name="直線コネクタ 539"/>
        <xdr:cNvCxnSpPr/>
      </xdr:nvCxnSpPr>
      <xdr:spPr>
        <a:xfrm>
          <a:off x="0" y="9969500"/>
          <a:ext cx="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146067</xdr:rowOff>
    </xdr:from>
    <xdr:ext cx="249299" cy="259045"/>
    <xdr:sp macro="" textlink="">
      <xdr:nvSpPr>
        <xdr:cNvPr id="541" name="失業対策事業費平均値テキスト"/>
        <xdr:cNvSpPr txBox="1"/>
      </xdr:nvSpPr>
      <xdr:spPr>
        <a:xfrm>
          <a:off x="0" y="974726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123190</xdr:rowOff>
    </xdr:from>
    <xdr:to>
      <xdr:col>23</xdr:col>
      <xdr:colOff>568325</xdr:colOff>
      <xdr:row>58</xdr:row>
      <xdr:rowOff>53340</xdr:rowOff>
    </xdr:to>
    <xdr:sp macro="" textlink="">
      <xdr:nvSpPr>
        <xdr:cNvPr id="542" name="フローチャート : 判断 541"/>
        <xdr:cNvSpPr/>
      </xdr:nvSpPr>
      <xdr:spPr>
        <a:xfrm>
          <a:off x="0" y="989584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25400</xdr:rowOff>
    </xdr:to>
    <xdr:cxnSp macro="">
      <xdr:nvCxnSpPr>
        <xdr:cNvPr id="543" name="直線コネクタ 542"/>
        <xdr:cNvCxnSpPr/>
      </xdr:nvCxnSpPr>
      <xdr:spPr>
        <a:xfrm>
          <a:off x="0" y="9969500"/>
          <a:ext cx="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106045</xdr:rowOff>
    </xdr:from>
    <xdr:to>
      <xdr:col>22</xdr:col>
      <xdr:colOff>415925</xdr:colOff>
      <xdr:row>58</xdr:row>
      <xdr:rowOff>36195</xdr:rowOff>
    </xdr:to>
    <xdr:sp macro="" textlink="">
      <xdr:nvSpPr>
        <xdr:cNvPr id="544" name="フローチャート : 判断 543"/>
        <xdr:cNvSpPr/>
      </xdr:nvSpPr>
      <xdr:spPr>
        <a:xfrm>
          <a:off x="0" y="987869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52722</xdr:rowOff>
    </xdr:from>
    <xdr:ext cx="249299" cy="259045"/>
    <xdr:sp macro="" textlink="">
      <xdr:nvSpPr>
        <xdr:cNvPr id="545" name="テキスト ボックス 544"/>
        <xdr:cNvSpPr txBox="1"/>
      </xdr:nvSpPr>
      <xdr:spPr>
        <a:xfrm>
          <a:off x="0"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25400</xdr:rowOff>
    </xdr:to>
    <xdr:cxnSp macro="">
      <xdr:nvCxnSpPr>
        <xdr:cNvPr id="546" name="直線コネクタ 545"/>
        <xdr:cNvCxnSpPr/>
      </xdr:nvCxnSpPr>
      <xdr:spPr>
        <a:xfrm>
          <a:off x="0" y="9969500"/>
          <a:ext cx="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106045</xdr:rowOff>
    </xdr:from>
    <xdr:to>
      <xdr:col>21</xdr:col>
      <xdr:colOff>212725</xdr:colOff>
      <xdr:row>58</xdr:row>
      <xdr:rowOff>36195</xdr:rowOff>
    </xdr:to>
    <xdr:sp macro="" textlink="">
      <xdr:nvSpPr>
        <xdr:cNvPr id="547" name="フローチャート : 判断 546"/>
        <xdr:cNvSpPr/>
      </xdr:nvSpPr>
      <xdr:spPr>
        <a:xfrm>
          <a:off x="0" y="987869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56</xdr:row>
      <xdr:rowOff>52722</xdr:rowOff>
    </xdr:from>
    <xdr:ext cx="249299" cy="259045"/>
    <xdr:sp macro="" textlink="">
      <xdr:nvSpPr>
        <xdr:cNvPr id="548" name="テキスト ボックス 547"/>
        <xdr:cNvSpPr txBox="1"/>
      </xdr:nvSpPr>
      <xdr:spPr>
        <a:xfrm>
          <a:off x="0"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49" name="直線コネクタ 548"/>
        <xdr:cNvCxnSpPr/>
      </xdr:nvCxnSpPr>
      <xdr:spPr>
        <a:xfrm>
          <a:off x="0" y="9969500"/>
          <a:ext cx="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106045</xdr:rowOff>
    </xdr:from>
    <xdr:to>
      <xdr:col>20</xdr:col>
      <xdr:colOff>9525</xdr:colOff>
      <xdr:row>58</xdr:row>
      <xdr:rowOff>36195</xdr:rowOff>
    </xdr:to>
    <xdr:sp macro="" textlink="">
      <xdr:nvSpPr>
        <xdr:cNvPr id="550" name="フローチャート : 判断 549"/>
        <xdr:cNvSpPr/>
      </xdr:nvSpPr>
      <xdr:spPr>
        <a:xfrm>
          <a:off x="0" y="987869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56</xdr:row>
      <xdr:rowOff>52722</xdr:rowOff>
    </xdr:from>
    <xdr:ext cx="249299" cy="259045"/>
    <xdr:sp macro="" textlink="">
      <xdr:nvSpPr>
        <xdr:cNvPr id="551" name="テキスト ボックス 550"/>
        <xdr:cNvSpPr txBox="1"/>
      </xdr:nvSpPr>
      <xdr:spPr>
        <a:xfrm>
          <a:off x="0"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128905</xdr:rowOff>
    </xdr:from>
    <xdr:to>
      <xdr:col>18</xdr:col>
      <xdr:colOff>492125</xdr:colOff>
      <xdr:row>58</xdr:row>
      <xdr:rowOff>59055</xdr:rowOff>
    </xdr:to>
    <xdr:sp macro="" textlink="">
      <xdr:nvSpPr>
        <xdr:cNvPr id="552" name="フローチャート : 判断 551"/>
        <xdr:cNvSpPr/>
      </xdr:nvSpPr>
      <xdr:spPr>
        <a:xfrm>
          <a:off x="0" y="990155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75582</xdr:rowOff>
    </xdr:from>
    <xdr:ext cx="249299" cy="259045"/>
    <xdr:sp macro="" textlink="">
      <xdr:nvSpPr>
        <xdr:cNvPr id="553" name="テキスト ボックス 552"/>
        <xdr:cNvSpPr txBox="1"/>
      </xdr:nvSpPr>
      <xdr:spPr>
        <a:xfrm>
          <a:off x="0" y="96767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146050</xdr:rowOff>
    </xdr:from>
    <xdr:to>
      <xdr:col>23</xdr:col>
      <xdr:colOff>568325</xdr:colOff>
      <xdr:row>58</xdr:row>
      <xdr:rowOff>76200</xdr:rowOff>
    </xdr:to>
    <xdr:sp macro="" textlink="">
      <xdr:nvSpPr>
        <xdr:cNvPr id="559" name="円/楕円 558"/>
        <xdr:cNvSpPr/>
      </xdr:nvSpPr>
      <xdr:spPr>
        <a:xfrm>
          <a:off x="0" y="991870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101617</xdr:rowOff>
    </xdr:from>
    <xdr:ext cx="249299" cy="259045"/>
    <xdr:sp macro="" textlink="">
      <xdr:nvSpPr>
        <xdr:cNvPr id="560" name="失業対策事業費該当値テキスト"/>
        <xdr:cNvSpPr txBox="1"/>
      </xdr:nvSpPr>
      <xdr:spPr>
        <a:xfrm>
          <a:off x="0" y="9874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561" name="円/楕円 560"/>
        <xdr:cNvSpPr/>
      </xdr:nvSpPr>
      <xdr:spPr>
        <a:xfrm>
          <a:off x="0" y="991870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58</xdr:row>
      <xdr:rowOff>67327</xdr:rowOff>
    </xdr:from>
    <xdr:ext cx="249299" cy="259045"/>
    <xdr:sp macro="" textlink="">
      <xdr:nvSpPr>
        <xdr:cNvPr id="562" name="テキスト ボックス 561"/>
        <xdr:cNvSpPr txBox="1"/>
      </xdr:nvSpPr>
      <xdr:spPr>
        <a:xfrm>
          <a:off x="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63" name="円/楕円 562"/>
        <xdr:cNvSpPr/>
      </xdr:nvSpPr>
      <xdr:spPr>
        <a:xfrm>
          <a:off x="0" y="991870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58</xdr:row>
      <xdr:rowOff>67327</xdr:rowOff>
    </xdr:from>
    <xdr:ext cx="249299" cy="259045"/>
    <xdr:sp macro="" textlink="">
      <xdr:nvSpPr>
        <xdr:cNvPr id="564" name="テキスト ボックス 563"/>
        <xdr:cNvSpPr txBox="1"/>
      </xdr:nvSpPr>
      <xdr:spPr>
        <a:xfrm>
          <a:off x="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65" name="円/楕円 564"/>
        <xdr:cNvSpPr/>
      </xdr:nvSpPr>
      <xdr:spPr>
        <a:xfrm>
          <a:off x="0" y="991870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58</xdr:row>
      <xdr:rowOff>67327</xdr:rowOff>
    </xdr:from>
    <xdr:ext cx="249299" cy="259045"/>
    <xdr:sp macro="" textlink="">
      <xdr:nvSpPr>
        <xdr:cNvPr id="566" name="テキスト ボックス 565"/>
        <xdr:cNvSpPr txBox="1"/>
      </xdr:nvSpPr>
      <xdr:spPr>
        <a:xfrm>
          <a:off x="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67" name="円/楕円 566"/>
        <xdr:cNvSpPr/>
      </xdr:nvSpPr>
      <xdr:spPr>
        <a:xfrm>
          <a:off x="0" y="991870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58</xdr:row>
      <xdr:rowOff>67327</xdr:rowOff>
    </xdr:from>
    <xdr:ext cx="249299" cy="259045"/>
    <xdr:sp macro="" textlink="">
      <xdr:nvSpPr>
        <xdr:cNvPr id="568" name="テキスト ボックス 567"/>
        <xdr:cNvSpPr txBox="1"/>
      </xdr:nvSpPr>
      <xdr:spPr>
        <a:xfrm>
          <a:off x="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0" y="10858500"/>
          <a:ext cx="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0" y="1120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0" y="1140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0" y="1120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0" y="1140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0" y="1120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0" y="1140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0" y="1168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0" y="1397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9" name="直線コネクタ 578"/>
        <xdr:cNvCxnSpPr/>
      </xdr:nvCxnSpPr>
      <xdr:spPr>
        <a:xfrm>
          <a:off x="0" y="1358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0" name="テキスト ボックス 579"/>
        <xdr:cNvSpPr txBox="1"/>
      </xdr:nvSpPr>
      <xdr:spPr>
        <a:xfrm>
          <a:off x="0"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1" name="直線コネクタ 580"/>
        <xdr:cNvCxnSpPr/>
      </xdr:nvCxnSpPr>
      <xdr:spPr>
        <a:xfrm>
          <a:off x="0" y="1320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2" name="テキスト ボックス 581"/>
        <xdr:cNvSpPr txBox="1"/>
      </xdr:nvSpPr>
      <xdr:spPr>
        <a:xfrm>
          <a:off x="0"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3" name="直線コネクタ 582"/>
        <xdr:cNvCxnSpPr/>
      </xdr:nvCxnSpPr>
      <xdr:spPr>
        <a:xfrm>
          <a:off x="0" y="1282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4" name="テキスト ボックス 583"/>
        <xdr:cNvSpPr txBox="1"/>
      </xdr:nvSpPr>
      <xdr:spPr>
        <a:xfrm>
          <a:off x="0"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5" name="直線コネクタ 584"/>
        <xdr:cNvCxnSpPr/>
      </xdr:nvCxnSpPr>
      <xdr:spPr>
        <a:xfrm>
          <a:off x="0" y="1244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6" name="テキスト ボックス 585"/>
        <xdr:cNvSpPr txBox="1"/>
      </xdr:nvSpPr>
      <xdr:spPr>
        <a:xfrm>
          <a:off x="0"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7" name="直線コネクタ 586"/>
        <xdr:cNvCxnSpPr/>
      </xdr:nvCxnSpPr>
      <xdr:spPr>
        <a:xfrm>
          <a:off x="0" y="1206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8" name="テキスト ボックス 587"/>
        <xdr:cNvSpPr txBox="1"/>
      </xdr:nvSpPr>
      <xdr:spPr>
        <a:xfrm>
          <a:off x="0"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9" name="直線コネクタ 588"/>
        <xdr:cNvCxnSpPr/>
      </xdr:nvCxnSpPr>
      <xdr:spPr>
        <a:xfrm>
          <a:off x="0" y="1168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0" name="テキスト ボックス 589"/>
        <xdr:cNvSpPr txBox="1"/>
      </xdr:nvSpPr>
      <xdr:spPr>
        <a:xfrm>
          <a:off x="0"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1" name="公債費グラフ枠"/>
        <xdr:cNvSpPr/>
      </xdr:nvSpPr>
      <xdr:spPr>
        <a:xfrm>
          <a:off x="0" y="1168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40869</xdr:rowOff>
    </xdr:from>
    <xdr:to>
      <xdr:col>23</xdr:col>
      <xdr:colOff>516889</xdr:colOff>
      <xdr:row>78</xdr:row>
      <xdr:rowOff>149575</xdr:rowOff>
    </xdr:to>
    <xdr:cxnSp macro="">
      <xdr:nvCxnSpPr>
        <xdr:cNvPr id="592" name="直線コネクタ 591"/>
        <xdr:cNvCxnSpPr/>
      </xdr:nvCxnSpPr>
      <xdr:spPr>
        <a:xfrm flipV="1">
          <a:off x="0" y="12213819"/>
          <a:ext cx="0" cy="130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153402</xdr:rowOff>
    </xdr:from>
    <xdr:ext cx="469744" cy="259045"/>
    <xdr:sp macro="" textlink="">
      <xdr:nvSpPr>
        <xdr:cNvPr id="593" name="公債費最小値テキスト"/>
        <xdr:cNvSpPr txBox="1"/>
      </xdr:nvSpPr>
      <xdr:spPr>
        <a:xfrm>
          <a:off x="0" y="1352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8,704</a:t>
          </a:r>
          <a:endParaRPr kumimoji="1" lang="ja-JP" altLang="en-US" sz="1000" b="1">
            <a:latin typeface="ＭＳ Ｐゴシック"/>
          </a:endParaRPr>
        </a:p>
      </xdr:txBody>
    </xdr:sp>
    <xdr:clientData/>
  </xdr:oneCellAnchor>
  <xdr:twoCellAnchor>
    <xdr:from>
      <xdr:col>23</xdr:col>
      <xdr:colOff>428625</xdr:colOff>
      <xdr:row>78</xdr:row>
      <xdr:rowOff>149575</xdr:rowOff>
    </xdr:from>
    <xdr:to>
      <xdr:col>23</xdr:col>
      <xdr:colOff>606425</xdr:colOff>
      <xdr:row>78</xdr:row>
      <xdr:rowOff>149575</xdr:rowOff>
    </xdr:to>
    <xdr:cxnSp macro="">
      <xdr:nvCxnSpPr>
        <xdr:cNvPr id="594" name="直線コネクタ 593"/>
        <xdr:cNvCxnSpPr/>
      </xdr:nvCxnSpPr>
      <xdr:spPr>
        <a:xfrm>
          <a:off x="0" y="13522675"/>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158996</xdr:rowOff>
    </xdr:from>
    <xdr:ext cx="599010" cy="259045"/>
    <xdr:sp macro="" textlink="">
      <xdr:nvSpPr>
        <xdr:cNvPr id="595" name="公債費最大値テキスト"/>
        <xdr:cNvSpPr txBox="1"/>
      </xdr:nvSpPr>
      <xdr:spPr>
        <a:xfrm>
          <a:off x="0" y="1198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180,470</a:t>
          </a:r>
          <a:endParaRPr kumimoji="1" lang="ja-JP" altLang="en-US" sz="1000" b="1">
            <a:latin typeface="ＭＳ Ｐゴシック"/>
          </a:endParaRPr>
        </a:p>
      </xdr:txBody>
    </xdr:sp>
    <xdr:clientData/>
  </xdr:oneCellAnchor>
  <xdr:twoCellAnchor>
    <xdr:from>
      <xdr:col>23</xdr:col>
      <xdr:colOff>428625</xdr:colOff>
      <xdr:row>71</xdr:row>
      <xdr:rowOff>40869</xdr:rowOff>
    </xdr:from>
    <xdr:to>
      <xdr:col>23</xdr:col>
      <xdr:colOff>606425</xdr:colOff>
      <xdr:row>71</xdr:row>
      <xdr:rowOff>40869</xdr:rowOff>
    </xdr:to>
    <xdr:cxnSp macro="">
      <xdr:nvCxnSpPr>
        <xdr:cNvPr id="596" name="直線コネクタ 595"/>
        <xdr:cNvCxnSpPr/>
      </xdr:nvCxnSpPr>
      <xdr:spPr>
        <a:xfrm>
          <a:off x="0" y="12213819"/>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26832</xdr:rowOff>
    </xdr:from>
    <xdr:to>
      <xdr:col>23</xdr:col>
      <xdr:colOff>517525</xdr:colOff>
      <xdr:row>78</xdr:row>
      <xdr:rowOff>30087</xdr:rowOff>
    </xdr:to>
    <xdr:cxnSp macro="">
      <xdr:nvCxnSpPr>
        <xdr:cNvPr id="597" name="直線コネクタ 596"/>
        <xdr:cNvCxnSpPr/>
      </xdr:nvCxnSpPr>
      <xdr:spPr>
        <a:xfrm flipV="1">
          <a:off x="0" y="13399932"/>
          <a:ext cx="0" cy="3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153252</xdr:rowOff>
    </xdr:from>
    <xdr:ext cx="534377" cy="259045"/>
    <xdr:sp macro="" textlink="">
      <xdr:nvSpPr>
        <xdr:cNvPr id="598" name="公債費平均値テキスト"/>
        <xdr:cNvSpPr txBox="1"/>
      </xdr:nvSpPr>
      <xdr:spPr>
        <a:xfrm>
          <a:off x="0" y="13012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130375</xdr:rowOff>
    </xdr:from>
    <xdr:to>
      <xdr:col>23</xdr:col>
      <xdr:colOff>568325</xdr:colOff>
      <xdr:row>77</xdr:row>
      <xdr:rowOff>60525</xdr:rowOff>
    </xdr:to>
    <xdr:sp macro="" textlink="">
      <xdr:nvSpPr>
        <xdr:cNvPr id="599" name="フローチャート : 判断 598"/>
        <xdr:cNvSpPr/>
      </xdr:nvSpPr>
      <xdr:spPr>
        <a:xfrm>
          <a:off x="0" y="1316057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30087</xdr:rowOff>
    </xdr:from>
    <xdr:to>
      <xdr:col>22</xdr:col>
      <xdr:colOff>365125</xdr:colOff>
      <xdr:row>78</xdr:row>
      <xdr:rowOff>50622</xdr:rowOff>
    </xdr:to>
    <xdr:cxnSp macro="">
      <xdr:nvCxnSpPr>
        <xdr:cNvPr id="600" name="直線コネクタ 599"/>
        <xdr:cNvCxnSpPr/>
      </xdr:nvCxnSpPr>
      <xdr:spPr>
        <a:xfrm flipV="1">
          <a:off x="0" y="13403187"/>
          <a:ext cx="0" cy="2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91446</xdr:rowOff>
    </xdr:from>
    <xdr:to>
      <xdr:col>22</xdr:col>
      <xdr:colOff>415925</xdr:colOff>
      <xdr:row>77</xdr:row>
      <xdr:rowOff>21596</xdr:rowOff>
    </xdr:to>
    <xdr:sp macro="" textlink="">
      <xdr:nvSpPr>
        <xdr:cNvPr id="601" name="フローチャート : 判断 600"/>
        <xdr:cNvSpPr/>
      </xdr:nvSpPr>
      <xdr:spPr>
        <a:xfrm>
          <a:off x="0" y="13121646"/>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38122</xdr:rowOff>
    </xdr:from>
    <xdr:ext cx="534377" cy="259045"/>
    <xdr:sp macro="" textlink="">
      <xdr:nvSpPr>
        <xdr:cNvPr id="602" name="テキスト ボックス 601"/>
        <xdr:cNvSpPr txBox="1"/>
      </xdr:nvSpPr>
      <xdr:spPr>
        <a:xfrm>
          <a:off x="0" y="128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50622</xdr:rowOff>
    </xdr:from>
    <xdr:to>
      <xdr:col>21</xdr:col>
      <xdr:colOff>161925</xdr:colOff>
      <xdr:row>78</xdr:row>
      <xdr:rowOff>88272</xdr:rowOff>
    </xdr:to>
    <xdr:cxnSp macro="">
      <xdr:nvCxnSpPr>
        <xdr:cNvPr id="603" name="直線コネクタ 602"/>
        <xdr:cNvCxnSpPr/>
      </xdr:nvCxnSpPr>
      <xdr:spPr>
        <a:xfrm flipV="1">
          <a:off x="0" y="13423722"/>
          <a:ext cx="0" cy="3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74293</xdr:rowOff>
    </xdr:from>
    <xdr:to>
      <xdr:col>21</xdr:col>
      <xdr:colOff>212725</xdr:colOff>
      <xdr:row>77</xdr:row>
      <xdr:rowOff>4443</xdr:rowOff>
    </xdr:to>
    <xdr:sp macro="" textlink="">
      <xdr:nvSpPr>
        <xdr:cNvPr id="604" name="フローチャート : 判断 603"/>
        <xdr:cNvSpPr/>
      </xdr:nvSpPr>
      <xdr:spPr>
        <a:xfrm>
          <a:off x="0" y="13104493"/>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20969</xdr:rowOff>
    </xdr:from>
    <xdr:ext cx="534377" cy="259045"/>
    <xdr:sp macro="" textlink="">
      <xdr:nvSpPr>
        <xdr:cNvPr id="605" name="テキスト ボックス 604"/>
        <xdr:cNvSpPr txBox="1"/>
      </xdr:nvSpPr>
      <xdr:spPr>
        <a:xfrm>
          <a:off x="0" y="1287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88272</xdr:rowOff>
    </xdr:from>
    <xdr:to>
      <xdr:col>19</xdr:col>
      <xdr:colOff>644525</xdr:colOff>
      <xdr:row>78</xdr:row>
      <xdr:rowOff>109494</xdr:rowOff>
    </xdr:to>
    <xdr:cxnSp macro="">
      <xdr:nvCxnSpPr>
        <xdr:cNvPr id="606" name="直線コネクタ 605"/>
        <xdr:cNvCxnSpPr/>
      </xdr:nvCxnSpPr>
      <xdr:spPr>
        <a:xfrm flipV="1">
          <a:off x="0" y="13461372"/>
          <a:ext cx="0" cy="2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76136</xdr:rowOff>
    </xdr:from>
    <xdr:to>
      <xdr:col>20</xdr:col>
      <xdr:colOff>9525</xdr:colOff>
      <xdr:row>77</xdr:row>
      <xdr:rowOff>6286</xdr:rowOff>
    </xdr:to>
    <xdr:sp macro="" textlink="">
      <xdr:nvSpPr>
        <xdr:cNvPr id="607" name="フローチャート : 判断 606"/>
        <xdr:cNvSpPr/>
      </xdr:nvSpPr>
      <xdr:spPr>
        <a:xfrm>
          <a:off x="0" y="13106336"/>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22813</xdr:rowOff>
    </xdr:from>
    <xdr:ext cx="534377" cy="259045"/>
    <xdr:sp macro="" textlink="">
      <xdr:nvSpPr>
        <xdr:cNvPr id="608" name="テキスト ボックス 607"/>
        <xdr:cNvSpPr txBox="1"/>
      </xdr:nvSpPr>
      <xdr:spPr>
        <a:xfrm>
          <a:off x="0" y="1288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61917</xdr:rowOff>
    </xdr:from>
    <xdr:to>
      <xdr:col>18</xdr:col>
      <xdr:colOff>492125</xdr:colOff>
      <xdr:row>76</xdr:row>
      <xdr:rowOff>163517</xdr:rowOff>
    </xdr:to>
    <xdr:sp macro="" textlink="">
      <xdr:nvSpPr>
        <xdr:cNvPr id="609" name="フローチャート : 判断 608"/>
        <xdr:cNvSpPr/>
      </xdr:nvSpPr>
      <xdr:spPr>
        <a:xfrm>
          <a:off x="0" y="13092117"/>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8595</xdr:rowOff>
    </xdr:from>
    <xdr:ext cx="534377" cy="259045"/>
    <xdr:sp macro="" textlink="">
      <xdr:nvSpPr>
        <xdr:cNvPr id="610" name="テキスト ボックス 609"/>
        <xdr:cNvSpPr txBox="1"/>
      </xdr:nvSpPr>
      <xdr:spPr>
        <a:xfrm>
          <a:off x="0" y="1286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1" name="テキスト ボックス 610"/>
        <xdr:cNvSpPr txBox="1"/>
      </xdr:nvSpPr>
      <xdr:spPr>
        <a:xfrm>
          <a:off x="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2" name="テキスト ボックス 611"/>
        <xdr:cNvSpPr txBox="1"/>
      </xdr:nvSpPr>
      <xdr:spPr>
        <a:xfrm>
          <a:off x="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3" name="テキスト ボックス 612"/>
        <xdr:cNvSpPr txBox="1"/>
      </xdr:nvSpPr>
      <xdr:spPr>
        <a:xfrm>
          <a:off x="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4" name="テキスト ボックス 613"/>
        <xdr:cNvSpPr txBox="1"/>
      </xdr:nvSpPr>
      <xdr:spPr>
        <a:xfrm>
          <a:off x="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5" name="テキスト ボックス 614"/>
        <xdr:cNvSpPr txBox="1"/>
      </xdr:nvSpPr>
      <xdr:spPr>
        <a:xfrm>
          <a:off x="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147482</xdr:rowOff>
    </xdr:from>
    <xdr:to>
      <xdr:col>23</xdr:col>
      <xdr:colOff>568325</xdr:colOff>
      <xdr:row>78</xdr:row>
      <xdr:rowOff>77632</xdr:rowOff>
    </xdr:to>
    <xdr:sp macro="" textlink="">
      <xdr:nvSpPr>
        <xdr:cNvPr id="616" name="円/楕円 615"/>
        <xdr:cNvSpPr/>
      </xdr:nvSpPr>
      <xdr:spPr>
        <a:xfrm>
          <a:off x="0" y="13349132"/>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62409</xdr:rowOff>
    </xdr:from>
    <xdr:ext cx="534377" cy="259045"/>
    <xdr:sp macro="" textlink="">
      <xdr:nvSpPr>
        <xdr:cNvPr id="617" name="公債費該当値テキスト"/>
        <xdr:cNvSpPr txBox="1"/>
      </xdr:nvSpPr>
      <xdr:spPr>
        <a:xfrm>
          <a:off x="0" y="1326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24,812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150737</xdr:rowOff>
    </xdr:from>
    <xdr:to>
      <xdr:col>22</xdr:col>
      <xdr:colOff>415925</xdr:colOff>
      <xdr:row>78</xdr:row>
      <xdr:rowOff>80887</xdr:rowOff>
    </xdr:to>
    <xdr:sp macro="" textlink="">
      <xdr:nvSpPr>
        <xdr:cNvPr id="618" name="円/楕円 617"/>
        <xdr:cNvSpPr/>
      </xdr:nvSpPr>
      <xdr:spPr>
        <a:xfrm>
          <a:off x="0" y="13352387"/>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72014</xdr:rowOff>
    </xdr:from>
    <xdr:ext cx="534377" cy="259045"/>
    <xdr:sp macro="" textlink="">
      <xdr:nvSpPr>
        <xdr:cNvPr id="619" name="テキスト ボックス 618"/>
        <xdr:cNvSpPr txBox="1"/>
      </xdr:nvSpPr>
      <xdr:spPr>
        <a:xfrm>
          <a:off x="0" y="1344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24,385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171272</xdr:rowOff>
    </xdr:from>
    <xdr:to>
      <xdr:col>21</xdr:col>
      <xdr:colOff>212725</xdr:colOff>
      <xdr:row>78</xdr:row>
      <xdr:rowOff>101422</xdr:rowOff>
    </xdr:to>
    <xdr:sp macro="" textlink="">
      <xdr:nvSpPr>
        <xdr:cNvPr id="620" name="円/楕円 619"/>
        <xdr:cNvSpPr/>
      </xdr:nvSpPr>
      <xdr:spPr>
        <a:xfrm>
          <a:off x="0" y="13372922"/>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92549</xdr:rowOff>
    </xdr:from>
    <xdr:ext cx="534377" cy="259045"/>
    <xdr:sp macro="" textlink="">
      <xdr:nvSpPr>
        <xdr:cNvPr id="621" name="テキスト ボックス 620"/>
        <xdr:cNvSpPr txBox="1"/>
      </xdr:nvSpPr>
      <xdr:spPr>
        <a:xfrm>
          <a:off x="0" y="1346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21,690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37472</xdr:rowOff>
    </xdr:from>
    <xdr:to>
      <xdr:col>20</xdr:col>
      <xdr:colOff>9525</xdr:colOff>
      <xdr:row>78</xdr:row>
      <xdr:rowOff>139072</xdr:rowOff>
    </xdr:to>
    <xdr:sp macro="" textlink="">
      <xdr:nvSpPr>
        <xdr:cNvPr id="622" name="円/楕円 621"/>
        <xdr:cNvSpPr/>
      </xdr:nvSpPr>
      <xdr:spPr>
        <a:xfrm>
          <a:off x="0" y="13410572"/>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130199</xdr:rowOff>
    </xdr:from>
    <xdr:ext cx="534377" cy="259045"/>
    <xdr:sp macro="" textlink="">
      <xdr:nvSpPr>
        <xdr:cNvPr id="623" name="テキスト ボックス 622"/>
        <xdr:cNvSpPr txBox="1"/>
      </xdr:nvSpPr>
      <xdr:spPr>
        <a:xfrm>
          <a:off x="0" y="1350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16,749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58694</xdr:rowOff>
    </xdr:from>
    <xdr:to>
      <xdr:col>18</xdr:col>
      <xdr:colOff>492125</xdr:colOff>
      <xdr:row>78</xdr:row>
      <xdr:rowOff>160294</xdr:rowOff>
    </xdr:to>
    <xdr:sp macro="" textlink="">
      <xdr:nvSpPr>
        <xdr:cNvPr id="624" name="円/楕円 623"/>
        <xdr:cNvSpPr/>
      </xdr:nvSpPr>
      <xdr:spPr>
        <a:xfrm>
          <a:off x="0" y="13431794"/>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151421</xdr:rowOff>
    </xdr:from>
    <xdr:ext cx="534377" cy="259045"/>
    <xdr:sp macro="" textlink="">
      <xdr:nvSpPr>
        <xdr:cNvPr id="625" name="テキスト ボックス 624"/>
        <xdr:cNvSpPr txBox="1"/>
      </xdr:nvSpPr>
      <xdr:spPr>
        <a:xfrm>
          <a:off x="0" y="1352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13,964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6" name="正方形/長方形 625"/>
        <xdr:cNvSpPr/>
      </xdr:nvSpPr>
      <xdr:spPr>
        <a:xfrm>
          <a:off x="0" y="14287500"/>
          <a:ext cx="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7" name="正方形/長方形 626"/>
        <xdr:cNvSpPr/>
      </xdr:nvSpPr>
      <xdr:spPr>
        <a:xfrm>
          <a:off x="0" y="14630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8" name="正方形/長方形 627"/>
        <xdr:cNvSpPr/>
      </xdr:nvSpPr>
      <xdr:spPr>
        <a:xfrm>
          <a:off x="0" y="14833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9" name="正方形/長方形 628"/>
        <xdr:cNvSpPr/>
      </xdr:nvSpPr>
      <xdr:spPr>
        <a:xfrm>
          <a:off x="0" y="14630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0" name="正方形/長方形 629"/>
        <xdr:cNvSpPr/>
      </xdr:nvSpPr>
      <xdr:spPr>
        <a:xfrm>
          <a:off x="0" y="14833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1" name="正方形/長方形 630"/>
        <xdr:cNvSpPr/>
      </xdr:nvSpPr>
      <xdr:spPr>
        <a:xfrm>
          <a:off x="0" y="14630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2" name="正方形/長方形 631"/>
        <xdr:cNvSpPr/>
      </xdr:nvSpPr>
      <xdr:spPr>
        <a:xfrm>
          <a:off x="0" y="14833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3" name="正方形/長方形 632"/>
        <xdr:cNvSpPr/>
      </xdr:nvSpPr>
      <xdr:spPr>
        <a:xfrm>
          <a:off x="0" y="15113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4" name="テキスト ボックス 633"/>
        <xdr:cNvSpPr txBox="1"/>
      </xdr:nvSpPr>
      <xdr:spPr>
        <a:xfrm>
          <a:off x="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5" name="直線コネクタ 634"/>
        <xdr:cNvCxnSpPr/>
      </xdr:nvCxnSpPr>
      <xdr:spPr>
        <a:xfrm>
          <a:off x="0" y="1739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6" name="直線コネクタ 635"/>
        <xdr:cNvCxnSpPr/>
      </xdr:nvCxnSpPr>
      <xdr:spPr>
        <a:xfrm>
          <a:off x="0" y="1701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7" name="テキスト ボックス 636"/>
        <xdr:cNvSpPr txBox="1"/>
      </xdr:nvSpPr>
      <xdr:spPr>
        <a:xfrm>
          <a:off x="0"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8" name="直線コネクタ 637"/>
        <xdr:cNvCxnSpPr/>
      </xdr:nvCxnSpPr>
      <xdr:spPr>
        <a:xfrm>
          <a:off x="0" y="1663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39" name="テキスト ボックス 638"/>
        <xdr:cNvSpPr txBox="1"/>
      </xdr:nvSpPr>
      <xdr:spPr>
        <a:xfrm>
          <a:off x="0"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0" name="直線コネクタ 639"/>
        <xdr:cNvCxnSpPr/>
      </xdr:nvCxnSpPr>
      <xdr:spPr>
        <a:xfrm>
          <a:off x="0" y="1625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1" name="テキスト ボックス 640"/>
        <xdr:cNvSpPr txBox="1"/>
      </xdr:nvSpPr>
      <xdr:spPr>
        <a:xfrm>
          <a:off x="0"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2" name="直線コネクタ 641"/>
        <xdr:cNvCxnSpPr/>
      </xdr:nvCxnSpPr>
      <xdr:spPr>
        <a:xfrm>
          <a:off x="0" y="1587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3" name="テキスト ボックス 642"/>
        <xdr:cNvSpPr txBox="1"/>
      </xdr:nvSpPr>
      <xdr:spPr>
        <a:xfrm>
          <a:off x="0"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4" name="直線コネクタ 643"/>
        <xdr:cNvCxnSpPr/>
      </xdr:nvCxnSpPr>
      <xdr:spPr>
        <a:xfrm>
          <a:off x="0" y="1549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5" name="テキスト ボックス 644"/>
        <xdr:cNvSpPr txBox="1"/>
      </xdr:nvSpPr>
      <xdr:spPr>
        <a:xfrm>
          <a:off x="0"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0" y="15113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0"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0" y="15113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93</xdr:row>
      <xdr:rowOff>61328</xdr:rowOff>
    </xdr:from>
    <xdr:to>
      <xdr:col>23</xdr:col>
      <xdr:colOff>516889</xdr:colOff>
      <xdr:row>99</xdr:row>
      <xdr:rowOff>43853</xdr:rowOff>
    </xdr:to>
    <xdr:cxnSp macro="">
      <xdr:nvCxnSpPr>
        <xdr:cNvPr id="649" name="直線コネクタ 648"/>
        <xdr:cNvCxnSpPr/>
      </xdr:nvCxnSpPr>
      <xdr:spPr>
        <a:xfrm flipV="1">
          <a:off x="0" y="16006178"/>
          <a:ext cx="0" cy="1011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47680</xdr:rowOff>
    </xdr:from>
    <xdr:ext cx="313932" cy="259045"/>
    <xdr:sp macro="" textlink="">
      <xdr:nvSpPr>
        <xdr:cNvPr id="650" name="積立金最小値テキスト"/>
        <xdr:cNvSpPr txBox="1"/>
      </xdr:nvSpPr>
      <xdr:spPr>
        <a:xfrm>
          <a:off x="0" y="17021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428625</xdr:colOff>
      <xdr:row>99</xdr:row>
      <xdr:rowOff>43853</xdr:rowOff>
    </xdr:from>
    <xdr:to>
      <xdr:col>23</xdr:col>
      <xdr:colOff>606425</xdr:colOff>
      <xdr:row>99</xdr:row>
      <xdr:rowOff>43853</xdr:rowOff>
    </xdr:to>
    <xdr:cxnSp macro="">
      <xdr:nvCxnSpPr>
        <xdr:cNvPr id="651" name="直線コネクタ 650"/>
        <xdr:cNvCxnSpPr/>
      </xdr:nvCxnSpPr>
      <xdr:spPr>
        <a:xfrm>
          <a:off x="0" y="17017403"/>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92</xdr:row>
      <xdr:rowOff>8005</xdr:rowOff>
    </xdr:from>
    <xdr:ext cx="534377" cy="259045"/>
    <xdr:sp macro="" textlink="">
      <xdr:nvSpPr>
        <xdr:cNvPr id="652" name="積立金最大値テキスト"/>
        <xdr:cNvSpPr txBox="1"/>
      </xdr:nvSpPr>
      <xdr:spPr>
        <a:xfrm>
          <a:off x="0" y="1578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79,671</a:t>
          </a:r>
          <a:endParaRPr kumimoji="1" lang="ja-JP" altLang="en-US" sz="1000" b="1">
            <a:latin typeface="ＭＳ Ｐゴシック"/>
          </a:endParaRPr>
        </a:p>
      </xdr:txBody>
    </xdr:sp>
    <xdr:clientData/>
  </xdr:oneCellAnchor>
  <xdr:twoCellAnchor>
    <xdr:from>
      <xdr:col>23</xdr:col>
      <xdr:colOff>428625</xdr:colOff>
      <xdr:row>93</xdr:row>
      <xdr:rowOff>61328</xdr:rowOff>
    </xdr:from>
    <xdr:to>
      <xdr:col>23</xdr:col>
      <xdr:colOff>606425</xdr:colOff>
      <xdr:row>93</xdr:row>
      <xdr:rowOff>61328</xdr:rowOff>
    </xdr:to>
    <xdr:cxnSp macro="">
      <xdr:nvCxnSpPr>
        <xdr:cNvPr id="653" name="直線コネクタ 652"/>
        <xdr:cNvCxnSpPr/>
      </xdr:nvCxnSpPr>
      <xdr:spPr>
        <a:xfrm>
          <a:off x="0" y="16006178"/>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146292</xdr:rowOff>
    </xdr:from>
    <xdr:to>
      <xdr:col>23</xdr:col>
      <xdr:colOff>517525</xdr:colOff>
      <xdr:row>94</xdr:row>
      <xdr:rowOff>62700</xdr:rowOff>
    </xdr:to>
    <xdr:cxnSp macro="">
      <xdr:nvCxnSpPr>
        <xdr:cNvPr id="654" name="直線コネクタ 653"/>
        <xdr:cNvCxnSpPr/>
      </xdr:nvCxnSpPr>
      <xdr:spPr>
        <a:xfrm flipV="1">
          <a:off x="0" y="16091142"/>
          <a:ext cx="0" cy="8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35882</xdr:rowOff>
    </xdr:from>
    <xdr:ext cx="534377" cy="259045"/>
    <xdr:sp macro="" textlink="">
      <xdr:nvSpPr>
        <xdr:cNvPr id="655" name="積立金平均値テキスト"/>
        <xdr:cNvSpPr txBox="1"/>
      </xdr:nvSpPr>
      <xdr:spPr>
        <a:xfrm>
          <a:off x="0" y="1666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21,976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57455</xdr:rowOff>
    </xdr:from>
    <xdr:to>
      <xdr:col>23</xdr:col>
      <xdr:colOff>568325</xdr:colOff>
      <xdr:row>97</xdr:row>
      <xdr:rowOff>159055</xdr:rowOff>
    </xdr:to>
    <xdr:sp macro="" textlink="">
      <xdr:nvSpPr>
        <xdr:cNvPr id="656" name="フローチャート : 判断 655"/>
        <xdr:cNvSpPr/>
      </xdr:nvSpPr>
      <xdr:spPr>
        <a:xfrm>
          <a:off x="0" y="1668810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62700</xdr:rowOff>
    </xdr:from>
    <xdr:to>
      <xdr:col>22</xdr:col>
      <xdr:colOff>365125</xdr:colOff>
      <xdr:row>94</xdr:row>
      <xdr:rowOff>82550</xdr:rowOff>
    </xdr:to>
    <xdr:cxnSp macro="">
      <xdr:nvCxnSpPr>
        <xdr:cNvPr id="657" name="直線コネクタ 656"/>
        <xdr:cNvCxnSpPr/>
      </xdr:nvCxnSpPr>
      <xdr:spPr>
        <a:xfrm flipV="1">
          <a:off x="0" y="16179000"/>
          <a:ext cx="0" cy="1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59677</xdr:rowOff>
    </xdr:from>
    <xdr:to>
      <xdr:col>22</xdr:col>
      <xdr:colOff>415925</xdr:colOff>
      <xdr:row>97</xdr:row>
      <xdr:rowOff>161277</xdr:rowOff>
    </xdr:to>
    <xdr:sp macro="" textlink="">
      <xdr:nvSpPr>
        <xdr:cNvPr id="658" name="フローチャート : 判断 657"/>
        <xdr:cNvSpPr/>
      </xdr:nvSpPr>
      <xdr:spPr>
        <a:xfrm>
          <a:off x="0" y="16690327"/>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152404</xdr:rowOff>
    </xdr:from>
    <xdr:ext cx="534377" cy="259045"/>
    <xdr:sp macro="" textlink="">
      <xdr:nvSpPr>
        <xdr:cNvPr id="659" name="テキスト ボックス 658"/>
        <xdr:cNvSpPr txBox="1"/>
      </xdr:nvSpPr>
      <xdr:spPr>
        <a:xfrm>
          <a:off x="0" y="1678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82550</xdr:rowOff>
    </xdr:from>
    <xdr:to>
      <xdr:col>21</xdr:col>
      <xdr:colOff>161925</xdr:colOff>
      <xdr:row>95</xdr:row>
      <xdr:rowOff>35649</xdr:rowOff>
    </xdr:to>
    <xdr:cxnSp macro="">
      <xdr:nvCxnSpPr>
        <xdr:cNvPr id="660" name="直線コネクタ 659"/>
        <xdr:cNvCxnSpPr/>
      </xdr:nvCxnSpPr>
      <xdr:spPr>
        <a:xfrm flipV="1">
          <a:off x="0" y="16198850"/>
          <a:ext cx="0" cy="12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70904</xdr:rowOff>
    </xdr:from>
    <xdr:to>
      <xdr:col>21</xdr:col>
      <xdr:colOff>212725</xdr:colOff>
      <xdr:row>98</xdr:row>
      <xdr:rowOff>1054</xdr:rowOff>
    </xdr:to>
    <xdr:sp macro="" textlink="">
      <xdr:nvSpPr>
        <xdr:cNvPr id="661" name="フローチャート : 判断 660"/>
        <xdr:cNvSpPr/>
      </xdr:nvSpPr>
      <xdr:spPr>
        <a:xfrm>
          <a:off x="0" y="16701554"/>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163631</xdr:rowOff>
    </xdr:from>
    <xdr:ext cx="534377" cy="259045"/>
    <xdr:sp macro="" textlink="">
      <xdr:nvSpPr>
        <xdr:cNvPr id="662" name="テキスト ボックス 661"/>
        <xdr:cNvSpPr txBox="1"/>
      </xdr:nvSpPr>
      <xdr:spPr>
        <a:xfrm>
          <a:off x="0" y="1679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6071</xdr:rowOff>
    </xdr:from>
    <xdr:to>
      <xdr:col>19</xdr:col>
      <xdr:colOff>644525</xdr:colOff>
      <xdr:row>95</xdr:row>
      <xdr:rowOff>35649</xdr:rowOff>
    </xdr:to>
    <xdr:cxnSp macro="">
      <xdr:nvCxnSpPr>
        <xdr:cNvPr id="663" name="直線コネクタ 662"/>
        <xdr:cNvCxnSpPr/>
      </xdr:nvCxnSpPr>
      <xdr:spPr>
        <a:xfrm>
          <a:off x="0" y="15950921"/>
          <a:ext cx="0" cy="37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91</xdr:row>
      <xdr:rowOff>70141</xdr:rowOff>
    </xdr:from>
    <xdr:to>
      <xdr:col>20</xdr:col>
      <xdr:colOff>9525</xdr:colOff>
      <xdr:row>92</xdr:row>
      <xdr:rowOff>291</xdr:rowOff>
    </xdr:to>
    <xdr:sp macro="" textlink="">
      <xdr:nvSpPr>
        <xdr:cNvPr id="664" name="フローチャート : 判断 663"/>
        <xdr:cNvSpPr/>
      </xdr:nvSpPr>
      <xdr:spPr>
        <a:xfrm>
          <a:off x="0" y="15672091"/>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90</xdr:row>
      <xdr:rowOff>16818</xdr:rowOff>
    </xdr:from>
    <xdr:ext cx="599010" cy="259045"/>
    <xdr:sp macro="" textlink="">
      <xdr:nvSpPr>
        <xdr:cNvPr id="665" name="テキスト ボックス 664"/>
        <xdr:cNvSpPr txBox="1"/>
      </xdr:nvSpPr>
      <xdr:spPr>
        <a:xfrm>
          <a:off x="0" y="1544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109029</xdr:rowOff>
    </xdr:from>
    <xdr:to>
      <xdr:col>18</xdr:col>
      <xdr:colOff>492125</xdr:colOff>
      <xdr:row>97</xdr:row>
      <xdr:rowOff>39179</xdr:rowOff>
    </xdr:to>
    <xdr:sp macro="" textlink="">
      <xdr:nvSpPr>
        <xdr:cNvPr id="666" name="フローチャート : 判断 665"/>
        <xdr:cNvSpPr/>
      </xdr:nvSpPr>
      <xdr:spPr>
        <a:xfrm>
          <a:off x="0" y="16568229"/>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30306</xdr:rowOff>
    </xdr:from>
    <xdr:ext cx="534377" cy="259045"/>
    <xdr:sp macro="" textlink="">
      <xdr:nvSpPr>
        <xdr:cNvPr id="667" name="テキスト ボックス 666"/>
        <xdr:cNvSpPr txBox="1"/>
      </xdr:nvSpPr>
      <xdr:spPr>
        <a:xfrm>
          <a:off x="0" y="1666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95492</xdr:rowOff>
    </xdr:from>
    <xdr:to>
      <xdr:col>23</xdr:col>
      <xdr:colOff>568325</xdr:colOff>
      <xdr:row>94</xdr:row>
      <xdr:rowOff>25642</xdr:rowOff>
    </xdr:to>
    <xdr:sp macro="" textlink="">
      <xdr:nvSpPr>
        <xdr:cNvPr id="673" name="円/楕円 672"/>
        <xdr:cNvSpPr/>
      </xdr:nvSpPr>
      <xdr:spPr>
        <a:xfrm>
          <a:off x="0" y="16040342"/>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10419</xdr:rowOff>
    </xdr:from>
    <xdr:ext cx="534377" cy="259045"/>
    <xdr:sp macro="" textlink="">
      <xdr:nvSpPr>
        <xdr:cNvPr id="674" name="積立金該当値テキスト"/>
        <xdr:cNvSpPr txBox="1"/>
      </xdr:nvSpPr>
      <xdr:spPr>
        <a:xfrm>
          <a:off x="0" y="1595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72,981</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11900</xdr:rowOff>
    </xdr:from>
    <xdr:to>
      <xdr:col>22</xdr:col>
      <xdr:colOff>415925</xdr:colOff>
      <xdr:row>94</xdr:row>
      <xdr:rowOff>113500</xdr:rowOff>
    </xdr:to>
    <xdr:sp macro="" textlink="">
      <xdr:nvSpPr>
        <xdr:cNvPr id="675" name="円/楕円 674"/>
        <xdr:cNvSpPr/>
      </xdr:nvSpPr>
      <xdr:spPr>
        <a:xfrm>
          <a:off x="0" y="1612820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130027</xdr:rowOff>
    </xdr:from>
    <xdr:ext cx="534377" cy="259045"/>
    <xdr:sp macro="" textlink="">
      <xdr:nvSpPr>
        <xdr:cNvPr id="676" name="テキスト ボックス 675"/>
        <xdr:cNvSpPr txBox="1"/>
      </xdr:nvSpPr>
      <xdr:spPr>
        <a:xfrm>
          <a:off x="0" y="1590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66,063</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31750</xdr:rowOff>
    </xdr:from>
    <xdr:to>
      <xdr:col>21</xdr:col>
      <xdr:colOff>212725</xdr:colOff>
      <xdr:row>94</xdr:row>
      <xdr:rowOff>133350</xdr:rowOff>
    </xdr:to>
    <xdr:sp macro="" textlink="">
      <xdr:nvSpPr>
        <xdr:cNvPr id="677" name="円/楕円 676"/>
        <xdr:cNvSpPr/>
      </xdr:nvSpPr>
      <xdr:spPr>
        <a:xfrm>
          <a:off x="0" y="1614805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149877</xdr:rowOff>
    </xdr:from>
    <xdr:ext cx="534377" cy="259045"/>
    <xdr:sp macro="" textlink="">
      <xdr:nvSpPr>
        <xdr:cNvPr id="678" name="テキスト ボックス 677"/>
        <xdr:cNvSpPr txBox="1"/>
      </xdr:nvSpPr>
      <xdr:spPr>
        <a:xfrm>
          <a:off x="0" y="1592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64,500</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156299</xdr:rowOff>
    </xdr:from>
    <xdr:to>
      <xdr:col>20</xdr:col>
      <xdr:colOff>9525</xdr:colOff>
      <xdr:row>95</xdr:row>
      <xdr:rowOff>86449</xdr:rowOff>
    </xdr:to>
    <xdr:sp macro="" textlink="">
      <xdr:nvSpPr>
        <xdr:cNvPr id="679" name="円/楕円 678"/>
        <xdr:cNvSpPr/>
      </xdr:nvSpPr>
      <xdr:spPr>
        <a:xfrm>
          <a:off x="0" y="16272599"/>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77576</xdr:rowOff>
    </xdr:from>
    <xdr:ext cx="534377" cy="259045"/>
    <xdr:sp macro="" textlink="">
      <xdr:nvSpPr>
        <xdr:cNvPr id="680" name="テキスト ボックス 679"/>
        <xdr:cNvSpPr txBox="1"/>
      </xdr:nvSpPr>
      <xdr:spPr>
        <a:xfrm>
          <a:off x="0" y="1636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54,693</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126721</xdr:rowOff>
    </xdr:from>
    <xdr:to>
      <xdr:col>18</xdr:col>
      <xdr:colOff>492125</xdr:colOff>
      <xdr:row>93</xdr:row>
      <xdr:rowOff>56871</xdr:rowOff>
    </xdr:to>
    <xdr:sp macro="" textlink="">
      <xdr:nvSpPr>
        <xdr:cNvPr id="681" name="円/楕円 680"/>
        <xdr:cNvSpPr/>
      </xdr:nvSpPr>
      <xdr:spPr>
        <a:xfrm>
          <a:off x="0" y="15900121"/>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73398</xdr:rowOff>
    </xdr:from>
    <xdr:ext cx="534377" cy="259045"/>
    <xdr:sp macro="" textlink="">
      <xdr:nvSpPr>
        <xdr:cNvPr id="682" name="テキスト ボックス 681"/>
        <xdr:cNvSpPr txBox="1"/>
      </xdr:nvSpPr>
      <xdr:spPr>
        <a:xfrm>
          <a:off x="0" y="1567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84,022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0" y="4000500"/>
          <a:ext cx="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0" y="4343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0" y="4546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0" y="4343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0" y="4546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0" y="4343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0" y="4546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0" y="4826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0" y="7112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3" name="直線コネクタ 692"/>
        <xdr:cNvCxnSpPr/>
      </xdr:nvCxnSpPr>
      <xdr:spPr>
        <a:xfrm>
          <a:off x="0" y="6731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4" name="テキスト ボックス 693"/>
        <xdr:cNvSpPr txBox="1"/>
      </xdr:nvSpPr>
      <xdr:spPr>
        <a:xfrm>
          <a:off x="0"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5" name="直線コネクタ 694"/>
        <xdr:cNvCxnSpPr/>
      </xdr:nvCxnSpPr>
      <xdr:spPr>
        <a:xfrm>
          <a:off x="0" y="635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6" name="テキスト ボックス 695"/>
        <xdr:cNvSpPr txBox="1"/>
      </xdr:nvSpPr>
      <xdr:spPr>
        <a:xfrm>
          <a:off x="0"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7" name="直線コネクタ 696"/>
        <xdr:cNvCxnSpPr/>
      </xdr:nvCxnSpPr>
      <xdr:spPr>
        <a:xfrm>
          <a:off x="0" y="596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8" name="テキスト ボックス 697"/>
        <xdr:cNvSpPr txBox="1"/>
      </xdr:nvSpPr>
      <xdr:spPr>
        <a:xfrm>
          <a:off x="0"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9" name="直線コネクタ 698"/>
        <xdr:cNvCxnSpPr/>
      </xdr:nvCxnSpPr>
      <xdr:spPr>
        <a:xfrm>
          <a:off x="0" y="558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0" name="テキスト ボックス 699"/>
        <xdr:cNvSpPr txBox="1"/>
      </xdr:nvSpPr>
      <xdr:spPr>
        <a:xfrm>
          <a:off x="0"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1" name="直線コネクタ 700"/>
        <xdr:cNvCxnSpPr/>
      </xdr:nvCxnSpPr>
      <xdr:spPr>
        <a:xfrm>
          <a:off x="0" y="520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02" name="テキスト ボックス 701"/>
        <xdr:cNvSpPr txBox="1"/>
      </xdr:nvSpPr>
      <xdr:spPr>
        <a:xfrm>
          <a:off x="0"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3" name="直線コネクタ 702"/>
        <xdr:cNvCxnSpPr/>
      </xdr:nvCxnSpPr>
      <xdr:spPr>
        <a:xfrm>
          <a:off x="0" y="482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4" name="テキスト ボックス 703"/>
        <xdr:cNvSpPr txBox="1"/>
      </xdr:nvSpPr>
      <xdr:spPr>
        <a:xfrm>
          <a:off x="0"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5" name="投資及び出資金グラフ枠"/>
        <xdr:cNvSpPr/>
      </xdr:nvSpPr>
      <xdr:spPr>
        <a:xfrm>
          <a:off x="0" y="4826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4254</xdr:rowOff>
    </xdr:from>
    <xdr:to>
      <xdr:col>32</xdr:col>
      <xdr:colOff>186689</xdr:colOff>
      <xdr:row>39</xdr:row>
      <xdr:rowOff>44450</xdr:rowOff>
    </xdr:to>
    <xdr:cxnSp macro="">
      <xdr:nvCxnSpPr>
        <xdr:cNvPr id="706" name="直線コネクタ 705"/>
        <xdr:cNvCxnSpPr/>
      </xdr:nvCxnSpPr>
      <xdr:spPr>
        <a:xfrm flipV="1">
          <a:off x="0" y="5319204"/>
          <a:ext cx="0" cy="1411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7" name="投資及び出資金最小値テキスト"/>
        <xdr:cNvSpPr txBox="1"/>
      </xdr:nvSpPr>
      <xdr:spPr>
        <a:xfrm>
          <a:off x="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8" name="直線コネクタ 707"/>
        <xdr:cNvCxnSpPr/>
      </xdr:nvCxnSpPr>
      <xdr:spPr>
        <a:xfrm>
          <a:off x="0" y="673100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122381</xdr:rowOff>
    </xdr:from>
    <xdr:ext cx="469744" cy="259045"/>
    <xdr:sp macro="" textlink="">
      <xdr:nvSpPr>
        <xdr:cNvPr id="709" name="投資及び出資金最大値テキスト"/>
        <xdr:cNvSpPr txBox="1"/>
      </xdr:nvSpPr>
      <xdr:spPr>
        <a:xfrm>
          <a:off x="0" y="5094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7,411</a:t>
          </a:r>
          <a:endParaRPr kumimoji="1" lang="ja-JP" altLang="en-US" sz="1000" b="1">
            <a:latin typeface="ＭＳ Ｐゴシック"/>
          </a:endParaRPr>
        </a:p>
      </xdr:txBody>
    </xdr:sp>
    <xdr:clientData/>
  </xdr:oneCellAnchor>
  <xdr:twoCellAnchor>
    <xdr:from>
      <xdr:col>32</xdr:col>
      <xdr:colOff>98425</xdr:colOff>
      <xdr:row>31</xdr:row>
      <xdr:rowOff>4254</xdr:rowOff>
    </xdr:from>
    <xdr:to>
      <xdr:col>32</xdr:col>
      <xdr:colOff>276225</xdr:colOff>
      <xdr:row>31</xdr:row>
      <xdr:rowOff>4254</xdr:rowOff>
    </xdr:to>
    <xdr:cxnSp macro="">
      <xdr:nvCxnSpPr>
        <xdr:cNvPr id="710" name="直線コネクタ 709"/>
        <xdr:cNvCxnSpPr/>
      </xdr:nvCxnSpPr>
      <xdr:spPr>
        <a:xfrm>
          <a:off x="0" y="5319204"/>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1" name="直線コネクタ 710"/>
        <xdr:cNvCxnSpPr/>
      </xdr:nvCxnSpPr>
      <xdr:spPr>
        <a:xfrm>
          <a:off x="0" y="6731000"/>
          <a:ext cx="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127398</xdr:rowOff>
    </xdr:from>
    <xdr:ext cx="378565" cy="259045"/>
    <xdr:sp macro="" textlink="">
      <xdr:nvSpPr>
        <xdr:cNvPr id="712" name="投資及び出資金平均値テキスト"/>
        <xdr:cNvSpPr txBox="1"/>
      </xdr:nvSpPr>
      <xdr:spPr>
        <a:xfrm>
          <a:off x="0" y="64710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104521</xdr:rowOff>
    </xdr:from>
    <xdr:to>
      <xdr:col>32</xdr:col>
      <xdr:colOff>238125</xdr:colOff>
      <xdr:row>39</xdr:row>
      <xdr:rowOff>34671</xdr:rowOff>
    </xdr:to>
    <xdr:sp macro="" textlink="">
      <xdr:nvSpPr>
        <xdr:cNvPr id="713" name="フローチャート : 判断 712"/>
        <xdr:cNvSpPr/>
      </xdr:nvSpPr>
      <xdr:spPr>
        <a:xfrm>
          <a:off x="0" y="6619621"/>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4" name="直線コネクタ 713"/>
        <xdr:cNvCxnSpPr/>
      </xdr:nvCxnSpPr>
      <xdr:spPr>
        <a:xfrm>
          <a:off x="0" y="6731000"/>
          <a:ext cx="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146431</xdr:rowOff>
    </xdr:from>
    <xdr:to>
      <xdr:col>31</xdr:col>
      <xdr:colOff>85725</xdr:colOff>
      <xdr:row>38</xdr:row>
      <xdr:rowOff>76581</xdr:rowOff>
    </xdr:to>
    <xdr:sp macro="" textlink="">
      <xdr:nvSpPr>
        <xdr:cNvPr id="715" name="フローチャート : 判断 714"/>
        <xdr:cNvSpPr/>
      </xdr:nvSpPr>
      <xdr:spPr>
        <a:xfrm>
          <a:off x="0" y="6490081"/>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93108</xdr:rowOff>
    </xdr:from>
    <xdr:ext cx="378565" cy="259045"/>
    <xdr:sp macro="" textlink="">
      <xdr:nvSpPr>
        <xdr:cNvPr id="716" name="テキスト ボックス 715"/>
        <xdr:cNvSpPr txBox="1"/>
      </xdr:nvSpPr>
      <xdr:spPr>
        <a:xfrm>
          <a:off x="0" y="6265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7" name="直線コネクタ 716"/>
        <xdr:cNvCxnSpPr/>
      </xdr:nvCxnSpPr>
      <xdr:spPr>
        <a:xfrm>
          <a:off x="0" y="6731000"/>
          <a:ext cx="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155003</xdr:rowOff>
    </xdr:from>
    <xdr:to>
      <xdr:col>29</xdr:col>
      <xdr:colOff>568325</xdr:colOff>
      <xdr:row>38</xdr:row>
      <xdr:rowOff>85153</xdr:rowOff>
    </xdr:to>
    <xdr:sp macro="" textlink="">
      <xdr:nvSpPr>
        <xdr:cNvPr id="718" name="フローチャート : 判断 717"/>
        <xdr:cNvSpPr/>
      </xdr:nvSpPr>
      <xdr:spPr>
        <a:xfrm>
          <a:off x="0" y="6498653"/>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101680</xdr:rowOff>
    </xdr:from>
    <xdr:ext cx="378565" cy="259045"/>
    <xdr:sp macro="" textlink="">
      <xdr:nvSpPr>
        <xdr:cNvPr id="719" name="テキスト ボックス 718"/>
        <xdr:cNvSpPr txBox="1"/>
      </xdr:nvSpPr>
      <xdr:spPr>
        <a:xfrm>
          <a:off x="0" y="6273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0" name="直線コネクタ 719"/>
        <xdr:cNvCxnSpPr/>
      </xdr:nvCxnSpPr>
      <xdr:spPr>
        <a:xfrm>
          <a:off x="0" y="6731000"/>
          <a:ext cx="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84709</xdr:rowOff>
    </xdr:from>
    <xdr:to>
      <xdr:col>28</xdr:col>
      <xdr:colOff>365125</xdr:colOff>
      <xdr:row>38</xdr:row>
      <xdr:rowOff>14860</xdr:rowOff>
    </xdr:to>
    <xdr:sp macro="" textlink="">
      <xdr:nvSpPr>
        <xdr:cNvPr id="721" name="フローチャート : 判断 720"/>
        <xdr:cNvSpPr/>
      </xdr:nvSpPr>
      <xdr:spPr>
        <a:xfrm>
          <a:off x="0" y="6428359"/>
          <a:ext cx="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31386</xdr:rowOff>
    </xdr:from>
    <xdr:ext cx="469744" cy="259045"/>
    <xdr:sp macro="" textlink="">
      <xdr:nvSpPr>
        <xdr:cNvPr id="722" name="テキスト ボックス 721"/>
        <xdr:cNvSpPr txBox="1"/>
      </xdr:nvSpPr>
      <xdr:spPr>
        <a:xfrm>
          <a:off x="0" y="6203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86042</xdr:rowOff>
    </xdr:from>
    <xdr:to>
      <xdr:col>27</xdr:col>
      <xdr:colOff>161925</xdr:colOff>
      <xdr:row>38</xdr:row>
      <xdr:rowOff>16193</xdr:rowOff>
    </xdr:to>
    <xdr:sp macro="" textlink="">
      <xdr:nvSpPr>
        <xdr:cNvPr id="723" name="フローチャート : 判断 722"/>
        <xdr:cNvSpPr/>
      </xdr:nvSpPr>
      <xdr:spPr>
        <a:xfrm>
          <a:off x="0" y="6429692"/>
          <a:ext cx="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32719</xdr:rowOff>
    </xdr:from>
    <xdr:ext cx="469744" cy="259045"/>
    <xdr:sp macro="" textlink="">
      <xdr:nvSpPr>
        <xdr:cNvPr id="724" name="テキスト ボックス 723"/>
        <xdr:cNvSpPr txBox="1"/>
      </xdr:nvSpPr>
      <xdr:spPr>
        <a:xfrm>
          <a:off x="0" y="6204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5" name="テキスト ボックス 724"/>
        <xdr:cNvSpPr txBox="1"/>
      </xdr:nvSpPr>
      <xdr:spPr>
        <a:xfrm>
          <a:off x="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6" name="テキスト ボックス 725"/>
        <xdr:cNvSpPr txBox="1"/>
      </xdr:nvSpPr>
      <xdr:spPr>
        <a:xfrm>
          <a:off x="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7" name="テキスト ボックス 726"/>
        <xdr:cNvSpPr txBox="1"/>
      </xdr:nvSpPr>
      <xdr:spPr>
        <a:xfrm>
          <a:off x="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8" name="テキスト ボックス 727"/>
        <xdr:cNvSpPr txBox="1"/>
      </xdr:nvSpPr>
      <xdr:spPr>
        <a:xfrm>
          <a:off x="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9" name="テキスト ボックス 728"/>
        <xdr:cNvSpPr txBox="1"/>
      </xdr:nvSpPr>
      <xdr:spPr>
        <a:xfrm>
          <a:off x="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0" name="円/楕円 729"/>
        <xdr:cNvSpPr/>
      </xdr:nvSpPr>
      <xdr:spPr>
        <a:xfrm>
          <a:off x="0" y="668020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82948</xdr:rowOff>
    </xdr:from>
    <xdr:ext cx="249299" cy="259045"/>
    <xdr:sp macro="" textlink="">
      <xdr:nvSpPr>
        <xdr:cNvPr id="731" name="投資及び出資金該当値テキスト"/>
        <xdr:cNvSpPr txBox="1"/>
      </xdr:nvSpPr>
      <xdr:spPr>
        <a:xfrm>
          <a:off x="0" y="65980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2" name="円/楕円 731"/>
        <xdr:cNvSpPr/>
      </xdr:nvSpPr>
      <xdr:spPr>
        <a:xfrm>
          <a:off x="0" y="668020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3" name="テキスト ボックス 732"/>
        <xdr:cNvSpPr txBox="1"/>
      </xdr:nvSpPr>
      <xdr:spPr>
        <a:xfrm>
          <a:off x="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4" name="円/楕円 733"/>
        <xdr:cNvSpPr/>
      </xdr:nvSpPr>
      <xdr:spPr>
        <a:xfrm>
          <a:off x="0" y="668020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5" name="テキスト ボックス 734"/>
        <xdr:cNvSpPr txBox="1"/>
      </xdr:nvSpPr>
      <xdr:spPr>
        <a:xfrm>
          <a:off x="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6" name="円/楕円 735"/>
        <xdr:cNvSpPr/>
      </xdr:nvSpPr>
      <xdr:spPr>
        <a:xfrm>
          <a:off x="0" y="668020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7" name="テキスト ボックス 736"/>
        <xdr:cNvSpPr txBox="1"/>
      </xdr:nvSpPr>
      <xdr:spPr>
        <a:xfrm>
          <a:off x="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8" name="円/楕円 737"/>
        <xdr:cNvSpPr/>
      </xdr:nvSpPr>
      <xdr:spPr>
        <a:xfrm>
          <a:off x="0" y="668020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9" name="テキスト ボックス 738"/>
        <xdr:cNvSpPr txBox="1"/>
      </xdr:nvSpPr>
      <xdr:spPr>
        <a:xfrm>
          <a:off x="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0" name="正方形/長方形 739"/>
        <xdr:cNvSpPr/>
      </xdr:nvSpPr>
      <xdr:spPr>
        <a:xfrm>
          <a:off x="0" y="7429500"/>
          <a:ext cx="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1" name="正方形/長方形 740"/>
        <xdr:cNvSpPr/>
      </xdr:nvSpPr>
      <xdr:spPr>
        <a:xfrm>
          <a:off x="0" y="7772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2" name="正方形/長方形 741"/>
        <xdr:cNvSpPr/>
      </xdr:nvSpPr>
      <xdr:spPr>
        <a:xfrm>
          <a:off x="0" y="7975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3" name="正方形/長方形 742"/>
        <xdr:cNvSpPr/>
      </xdr:nvSpPr>
      <xdr:spPr>
        <a:xfrm>
          <a:off x="0" y="7772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4" name="正方形/長方形 743"/>
        <xdr:cNvSpPr/>
      </xdr:nvSpPr>
      <xdr:spPr>
        <a:xfrm>
          <a:off x="0" y="7975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5" name="正方形/長方形 744"/>
        <xdr:cNvSpPr/>
      </xdr:nvSpPr>
      <xdr:spPr>
        <a:xfrm>
          <a:off x="0" y="7772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6" name="正方形/長方形 745"/>
        <xdr:cNvSpPr/>
      </xdr:nvSpPr>
      <xdr:spPr>
        <a:xfrm>
          <a:off x="0" y="7975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7" name="正方形/長方形 746"/>
        <xdr:cNvSpPr/>
      </xdr:nvSpPr>
      <xdr:spPr>
        <a:xfrm>
          <a:off x="0" y="8255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8" name="テキスト ボックス 747"/>
        <xdr:cNvSpPr txBox="1"/>
      </xdr:nvSpPr>
      <xdr:spPr>
        <a:xfrm>
          <a:off x="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9" name="直線コネクタ 748"/>
        <xdr:cNvCxnSpPr/>
      </xdr:nvCxnSpPr>
      <xdr:spPr>
        <a:xfrm>
          <a:off x="0" y="10541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0" name="直線コネクタ 749"/>
        <xdr:cNvCxnSpPr/>
      </xdr:nvCxnSpPr>
      <xdr:spPr>
        <a:xfrm>
          <a:off x="0" y="1016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1" name="テキスト ボックス 750"/>
        <xdr:cNvSpPr txBox="1"/>
      </xdr:nvSpPr>
      <xdr:spPr>
        <a:xfrm>
          <a:off x="0"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2" name="直線コネクタ 751"/>
        <xdr:cNvCxnSpPr/>
      </xdr:nvCxnSpPr>
      <xdr:spPr>
        <a:xfrm>
          <a:off x="0" y="977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3" name="テキスト ボックス 752"/>
        <xdr:cNvSpPr txBox="1"/>
      </xdr:nvSpPr>
      <xdr:spPr>
        <a:xfrm>
          <a:off x="0"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4" name="直線コネクタ 753"/>
        <xdr:cNvCxnSpPr/>
      </xdr:nvCxnSpPr>
      <xdr:spPr>
        <a:xfrm>
          <a:off x="0" y="939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55" name="テキスト ボックス 754"/>
        <xdr:cNvSpPr txBox="1"/>
      </xdr:nvSpPr>
      <xdr:spPr>
        <a:xfrm>
          <a:off x="0"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6" name="直線コネクタ 755"/>
        <xdr:cNvCxnSpPr/>
      </xdr:nvCxnSpPr>
      <xdr:spPr>
        <a:xfrm>
          <a:off x="0" y="901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57" name="テキスト ボックス 756"/>
        <xdr:cNvSpPr txBox="1"/>
      </xdr:nvSpPr>
      <xdr:spPr>
        <a:xfrm>
          <a:off x="0"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8" name="直線コネクタ 757"/>
        <xdr:cNvCxnSpPr/>
      </xdr:nvCxnSpPr>
      <xdr:spPr>
        <a:xfrm>
          <a:off x="0" y="863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9" name="テキスト ボックス 758"/>
        <xdr:cNvSpPr txBox="1"/>
      </xdr:nvSpPr>
      <xdr:spPr>
        <a:xfrm>
          <a:off x="0"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0" y="825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0"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0" y="8255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154305</xdr:rowOff>
    </xdr:from>
    <xdr:to>
      <xdr:col>32</xdr:col>
      <xdr:colOff>186689</xdr:colOff>
      <xdr:row>59</xdr:row>
      <xdr:rowOff>44450</xdr:rowOff>
    </xdr:to>
    <xdr:cxnSp macro="">
      <xdr:nvCxnSpPr>
        <xdr:cNvPr id="763" name="直線コネクタ 762"/>
        <xdr:cNvCxnSpPr/>
      </xdr:nvCxnSpPr>
      <xdr:spPr>
        <a:xfrm flipV="1">
          <a:off x="0" y="8555355"/>
          <a:ext cx="0" cy="1604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4" name="貸付金最小値テキスト"/>
        <xdr:cNvSpPr txBox="1"/>
      </xdr:nvSpPr>
      <xdr:spPr>
        <a:xfrm>
          <a:off x="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5" name="直線コネクタ 764"/>
        <xdr:cNvCxnSpPr/>
      </xdr:nvCxnSpPr>
      <xdr:spPr>
        <a:xfrm>
          <a:off x="0" y="1016000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100982</xdr:rowOff>
    </xdr:from>
    <xdr:ext cx="534377" cy="259045"/>
    <xdr:sp macro="" textlink="">
      <xdr:nvSpPr>
        <xdr:cNvPr id="766" name="貸付金最大値テキスト"/>
        <xdr:cNvSpPr txBox="1"/>
      </xdr:nvSpPr>
      <xdr:spPr>
        <a:xfrm>
          <a:off x="0" y="833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12,635</a:t>
          </a:r>
          <a:endParaRPr kumimoji="1" lang="ja-JP" altLang="en-US" sz="1000" b="1">
            <a:latin typeface="ＭＳ Ｐゴシック"/>
          </a:endParaRPr>
        </a:p>
      </xdr:txBody>
    </xdr:sp>
    <xdr:clientData/>
  </xdr:oneCellAnchor>
  <xdr:twoCellAnchor>
    <xdr:from>
      <xdr:col>32</xdr:col>
      <xdr:colOff>98425</xdr:colOff>
      <xdr:row>49</xdr:row>
      <xdr:rowOff>154305</xdr:rowOff>
    </xdr:from>
    <xdr:to>
      <xdr:col>32</xdr:col>
      <xdr:colOff>276225</xdr:colOff>
      <xdr:row>49</xdr:row>
      <xdr:rowOff>154305</xdr:rowOff>
    </xdr:to>
    <xdr:cxnSp macro="">
      <xdr:nvCxnSpPr>
        <xdr:cNvPr id="767" name="直線コネクタ 766"/>
        <xdr:cNvCxnSpPr/>
      </xdr:nvCxnSpPr>
      <xdr:spPr>
        <a:xfrm>
          <a:off x="0" y="8555355"/>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96647</xdr:rowOff>
    </xdr:from>
    <xdr:to>
      <xdr:col>32</xdr:col>
      <xdr:colOff>187325</xdr:colOff>
      <xdr:row>55</xdr:row>
      <xdr:rowOff>100838</xdr:rowOff>
    </xdr:to>
    <xdr:cxnSp macro="">
      <xdr:nvCxnSpPr>
        <xdr:cNvPr id="768" name="直線コネクタ 767"/>
        <xdr:cNvCxnSpPr/>
      </xdr:nvCxnSpPr>
      <xdr:spPr>
        <a:xfrm>
          <a:off x="0" y="9526397"/>
          <a:ext cx="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151909</xdr:rowOff>
    </xdr:from>
    <xdr:ext cx="469744" cy="259045"/>
    <xdr:sp macro="" textlink="">
      <xdr:nvSpPr>
        <xdr:cNvPr id="769" name="貸付金平均値テキスト"/>
        <xdr:cNvSpPr txBox="1"/>
      </xdr:nvSpPr>
      <xdr:spPr>
        <a:xfrm>
          <a:off x="0" y="9924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2032</xdr:rowOff>
    </xdr:from>
    <xdr:to>
      <xdr:col>32</xdr:col>
      <xdr:colOff>238125</xdr:colOff>
      <xdr:row>58</xdr:row>
      <xdr:rowOff>103632</xdr:rowOff>
    </xdr:to>
    <xdr:sp macro="" textlink="">
      <xdr:nvSpPr>
        <xdr:cNvPr id="770" name="フローチャート : 判断 769"/>
        <xdr:cNvSpPr/>
      </xdr:nvSpPr>
      <xdr:spPr>
        <a:xfrm>
          <a:off x="0" y="9946132"/>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94107</xdr:rowOff>
    </xdr:from>
    <xdr:to>
      <xdr:col>31</xdr:col>
      <xdr:colOff>34925</xdr:colOff>
      <xdr:row>55</xdr:row>
      <xdr:rowOff>96647</xdr:rowOff>
    </xdr:to>
    <xdr:cxnSp macro="">
      <xdr:nvCxnSpPr>
        <xdr:cNvPr id="771" name="直線コネクタ 770"/>
        <xdr:cNvCxnSpPr/>
      </xdr:nvCxnSpPr>
      <xdr:spPr>
        <a:xfrm>
          <a:off x="0" y="9523857"/>
          <a:ext cx="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112395</xdr:rowOff>
    </xdr:from>
    <xdr:to>
      <xdr:col>31</xdr:col>
      <xdr:colOff>85725</xdr:colOff>
      <xdr:row>58</xdr:row>
      <xdr:rowOff>42545</xdr:rowOff>
    </xdr:to>
    <xdr:sp macro="" textlink="">
      <xdr:nvSpPr>
        <xdr:cNvPr id="772" name="フローチャート : 判断 771"/>
        <xdr:cNvSpPr/>
      </xdr:nvSpPr>
      <xdr:spPr>
        <a:xfrm>
          <a:off x="0" y="988504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33672</xdr:rowOff>
    </xdr:from>
    <xdr:ext cx="469744" cy="259045"/>
    <xdr:sp macro="" textlink="">
      <xdr:nvSpPr>
        <xdr:cNvPr id="773" name="テキスト ボックス 772"/>
        <xdr:cNvSpPr txBox="1"/>
      </xdr:nvSpPr>
      <xdr:spPr>
        <a:xfrm>
          <a:off x="0" y="9977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89281</xdr:rowOff>
    </xdr:from>
    <xdr:to>
      <xdr:col>29</xdr:col>
      <xdr:colOff>517525</xdr:colOff>
      <xdr:row>55</xdr:row>
      <xdr:rowOff>94107</xdr:rowOff>
    </xdr:to>
    <xdr:cxnSp macro="">
      <xdr:nvCxnSpPr>
        <xdr:cNvPr id="774" name="直線コネクタ 773"/>
        <xdr:cNvCxnSpPr/>
      </xdr:nvCxnSpPr>
      <xdr:spPr>
        <a:xfrm>
          <a:off x="0" y="9519031"/>
          <a:ext cx="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17145</xdr:rowOff>
    </xdr:from>
    <xdr:to>
      <xdr:col>29</xdr:col>
      <xdr:colOff>568325</xdr:colOff>
      <xdr:row>56</xdr:row>
      <xdr:rowOff>118745</xdr:rowOff>
    </xdr:to>
    <xdr:sp macro="" textlink="">
      <xdr:nvSpPr>
        <xdr:cNvPr id="775" name="フローチャート : 判断 774"/>
        <xdr:cNvSpPr/>
      </xdr:nvSpPr>
      <xdr:spPr>
        <a:xfrm>
          <a:off x="0" y="961834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109872</xdr:rowOff>
    </xdr:from>
    <xdr:ext cx="469744" cy="259045"/>
    <xdr:sp macro="" textlink="">
      <xdr:nvSpPr>
        <xdr:cNvPr id="776" name="テキスト ボックス 775"/>
        <xdr:cNvSpPr txBox="1"/>
      </xdr:nvSpPr>
      <xdr:spPr>
        <a:xfrm>
          <a:off x="0" y="971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75057</xdr:rowOff>
    </xdr:from>
    <xdr:to>
      <xdr:col>28</xdr:col>
      <xdr:colOff>314325</xdr:colOff>
      <xdr:row>55</xdr:row>
      <xdr:rowOff>89281</xdr:rowOff>
    </xdr:to>
    <xdr:cxnSp macro="">
      <xdr:nvCxnSpPr>
        <xdr:cNvPr id="777" name="直線コネクタ 776"/>
        <xdr:cNvCxnSpPr/>
      </xdr:nvCxnSpPr>
      <xdr:spPr>
        <a:xfrm>
          <a:off x="0" y="9504807"/>
          <a:ext cx="0" cy="1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169545</xdr:rowOff>
    </xdr:from>
    <xdr:to>
      <xdr:col>28</xdr:col>
      <xdr:colOff>365125</xdr:colOff>
      <xdr:row>57</xdr:row>
      <xdr:rowOff>99695</xdr:rowOff>
    </xdr:to>
    <xdr:sp macro="" textlink="">
      <xdr:nvSpPr>
        <xdr:cNvPr id="778" name="フローチャート : 判断 777"/>
        <xdr:cNvSpPr/>
      </xdr:nvSpPr>
      <xdr:spPr>
        <a:xfrm>
          <a:off x="0" y="977074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90822</xdr:rowOff>
    </xdr:from>
    <xdr:ext cx="469744" cy="259045"/>
    <xdr:sp macro="" textlink="">
      <xdr:nvSpPr>
        <xdr:cNvPr id="779" name="テキスト ボックス 778"/>
        <xdr:cNvSpPr txBox="1"/>
      </xdr:nvSpPr>
      <xdr:spPr>
        <a:xfrm>
          <a:off x="0" y="986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163449</xdr:rowOff>
    </xdr:from>
    <xdr:to>
      <xdr:col>27</xdr:col>
      <xdr:colOff>161925</xdr:colOff>
      <xdr:row>57</xdr:row>
      <xdr:rowOff>93599</xdr:rowOff>
    </xdr:to>
    <xdr:sp macro="" textlink="">
      <xdr:nvSpPr>
        <xdr:cNvPr id="780" name="フローチャート : 判断 779"/>
        <xdr:cNvSpPr/>
      </xdr:nvSpPr>
      <xdr:spPr>
        <a:xfrm>
          <a:off x="0" y="9764649"/>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84726</xdr:rowOff>
    </xdr:from>
    <xdr:ext cx="469744" cy="259045"/>
    <xdr:sp macro="" textlink="">
      <xdr:nvSpPr>
        <xdr:cNvPr id="781" name="テキスト ボックス 780"/>
        <xdr:cNvSpPr txBox="1"/>
      </xdr:nvSpPr>
      <xdr:spPr>
        <a:xfrm>
          <a:off x="0" y="985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55</xdr:row>
      <xdr:rowOff>50038</xdr:rowOff>
    </xdr:from>
    <xdr:to>
      <xdr:col>32</xdr:col>
      <xdr:colOff>238125</xdr:colOff>
      <xdr:row>55</xdr:row>
      <xdr:rowOff>151638</xdr:rowOff>
    </xdr:to>
    <xdr:sp macro="" textlink="">
      <xdr:nvSpPr>
        <xdr:cNvPr id="787" name="円/楕円 786"/>
        <xdr:cNvSpPr/>
      </xdr:nvSpPr>
      <xdr:spPr>
        <a:xfrm>
          <a:off x="0" y="9479788"/>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72915</xdr:rowOff>
    </xdr:from>
    <xdr:ext cx="469744" cy="259045"/>
    <xdr:sp macro="" textlink="">
      <xdr:nvSpPr>
        <xdr:cNvPr id="788" name="貸付金該当値テキスト"/>
        <xdr:cNvSpPr txBox="1"/>
      </xdr:nvSpPr>
      <xdr:spPr>
        <a:xfrm>
          <a:off x="0" y="933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4,956</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45847</xdr:rowOff>
    </xdr:from>
    <xdr:to>
      <xdr:col>31</xdr:col>
      <xdr:colOff>85725</xdr:colOff>
      <xdr:row>55</xdr:row>
      <xdr:rowOff>147447</xdr:rowOff>
    </xdr:to>
    <xdr:sp macro="" textlink="">
      <xdr:nvSpPr>
        <xdr:cNvPr id="789" name="円/楕円 788"/>
        <xdr:cNvSpPr/>
      </xdr:nvSpPr>
      <xdr:spPr>
        <a:xfrm>
          <a:off x="0" y="9475597"/>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53</xdr:row>
      <xdr:rowOff>163974</xdr:rowOff>
    </xdr:from>
    <xdr:ext cx="469744" cy="259045"/>
    <xdr:sp macro="" textlink="">
      <xdr:nvSpPr>
        <xdr:cNvPr id="790" name="テキスト ボックス 789"/>
        <xdr:cNvSpPr txBox="1"/>
      </xdr:nvSpPr>
      <xdr:spPr>
        <a:xfrm>
          <a:off x="0" y="9250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4,989</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43307</xdr:rowOff>
    </xdr:from>
    <xdr:to>
      <xdr:col>29</xdr:col>
      <xdr:colOff>568325</xdr:colOff>
      <xdr:row>55</xdr:row>
      <xdr:rowOff>144907</xdr:rowOff>
    </xdr:to>
    <xdr:sp macro="" textlink="">
      <xdr:nvSpPr>
        <xdr:cNvPr id="791" name="円/楕円 790"/>
        <xdr:cNvSpPr/>
      </xdr:nvSpPr>
      <xdr:spPr>
        <a:xfrm>
          <a:off x="0" y="9473057"/>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53</xdr:row>
      <xdr:rowOff>161434</xdr:rowOff>
    </xdr:from>
    <xdr:ext cx="469744" cy="259045"/>
    <xdr:sp macro="" textlink="">
      <xdr:nvSpPr>
        <xdr:cNvPr id="792" name="テキスト ボックス 791"/>
        <xdr:cNvSpPr txBox="1"/>
      </xdr:nvSpPr>
      <xdr:spPr>
        <a:xfrm>
          <a:off x="0" y="924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5,009</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38481</xdr:rowOff>
    </xdr:from>
    <xdr:to>
      <xdr:col>28</xdr:col>
      <xdr:colOff>365125</xdr:colOff>
      <xdr:row>55</xdr:row>
      <xdr:rowOff>140081</xdr:rowOff>
    </xdr:to>
    <xdr:sp macro="" textlink="">
      <xdr:nvSpPr>
        <xdr:cNvPr id="793" name="円/楕円 792"/>
        <xdr:cNvSpPr/>
      </xdr:nvSpPr>
      <xdr:spPr>
        <a:xfrm>
          <a:off x="0" y="9468231"/>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53</xdr:row>
      <xdr:rowOff>156608</xdr:rowOff>
    </xdr:from>
    <xdr:ext cx="469744" cy="259045"/>
    <xdr:sp macro="" textlink="">
      <xdr:nvSpPr>
        <xdr:cNvPr id="794" name="テキスト ボックス 793"/>
        <xdr:cNvSpPr txBox="1"/>
      </xdr:nvSpPr>
      <xdr:spPr>
        <a:xfrm>
          <a:off x="0" y="9243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5,047</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24257</xdr:rowOff>
    </xdr:from>
    <xdr:to>
      <xdr:col>27</xdr:col>
      <xdr:colOff>161925</xdr:colOff>
      <xdr:row>55</xdr:row>
      <xdr:rowOff>125857</xdr:rowOff>
    </xdr:to>
    <xdr:sp macro="" textlink="">
      <xdr:nvSpPr>
        <xdr:cNvPr id="795" name="円/楕円 794"/>
        <xdr:cNvSpPr/>
      </xdr:nvSpPr>
      <xdr:spPr>
        <a:xfrm>
          <a:off x="0" y="9454007"/>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53</xdr:row>
      <xdr:rowOff>142384</xdr:rowOff>
    </xdr:from>
    <xdr:ext cx="469744" cy="259045"/>
    <xdr:sp macro="" textlink="">
      <xdr:nvSpPr>
        <xdr:cNvPr id="796" name="テキスト ボックス 795"/>
        <xdr:cNvSpPr txBox="1"/>
      </xdr:nvSpPr>
      <xdr:spPr>
        <a:xfrm>
          <a:off x="0" y="922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0" y="10858500"/>
          <a:ext cx="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0" y="1120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0" y="1140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0" y="1120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0" y="1140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0" y="1120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0" y="1140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0" y="1168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0" y="1397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7" name="テキスト ボックス 806"/>
        <xdr:cNvSpPr txBox="1"/>
      </xdr:nvSpPr>
      <xdr:spPr>
        <a:xfrm>
          <a:off x="0"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8" name="直線コネクタ 807"/>
        <xdr:cNvCxnSpPr/>
      </xdr:nvCxnSpPr>
      <xdr:spPr>
        <a:xfrm>
          <a:off x="0" y="13643429"/>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9" name="テキスト ボックス 808"/>
        <xdr:cNvSpPr txBox="1"/>
      </xdr:nvSpPr>
      <xdr:spPr>
        <a:xfrm>
          <a:off x="0"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0" name="直線コネクタ 809"/>
        <xdr:cNvCxnSpPr/>
      </xdr:nvCxnSpPr>
      <xdr:spPr>
        <a:xfrm>
          <a:off x="0" y="13316857"/>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1" name="テキスト ボックス 810"/>
        <xdr:cNvSpPr txBox="1"/>
      </xdr:nvSpPr>
      <xdr:spPr>
        <a:xfrm>
          <a:off x="0"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2" name="直線コネクタ 811"/>
        <xdr:cNvCxnSpPr/>
      </xdr:nvCxnSpPr>
      <xdr:spPr>
        <a:xfrm>
          <a:off x="0" y="12990285"/>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3" name="テキスト ボックス 812"/>
        <xdr:cNvSpPr txBox="1"/>
      </xdr:nvSpPr>
      <xdr:spPr>
        <a:xfrm>
          <a:off x="0"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4" name="直線コネクタ 813"/>
        <xdr:cNvCxnSpPr/>
      </xdr:nvCxnSpPr>
      <xdr:spPr>
        <a:xfrm>
          <a:off x="0" y="12663715"/>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5" name="テキスト ボックス 814"/>
        <xdr:cNvSpPr txBox="1"/>
      </xdr:nvSpPr>
      <xdr:spPr>
        <a:xfrm>
          <a:off x="0"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6" name="直線コネクタ 815"/>
        <xdr:cNvCxnSpPr/>
      </xdr:nvCxnSpPr>
      <xdr:spPr>
        <a:xfrm>
          <a:off x="0" y="12337143"/>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7" name="テキスト ボックス 816"/>
        <xdr:cNvSpPr txBox="1"/>
      </xdr:nvSpPr>
      <xdr:spPr>
        <a:xfrm>
          <a:off x="0"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8" name="直線コネクタ 817"/>
        <xdr:cNvCxnSpPr/>
      </xdr:nvCxnSpPr>
      <xdr:spPr>
        <a:xfrm>
          <a:off x="0" y="12010572"/>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9" name="テキスト ボックス 818"/>
        <xdr:cNvSpPr txBox="1"/>
      </xdr:nvSpPr>
      <xdr:spPr>
        <a:xfrm>
          <a:off x="0"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0" y="1168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0"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0" y="1168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165826</xdr:rowOff>
    </xdr:from>
    <xdr:to>
      <xdr:col>32</xdr:col>
      <xdr:colOff>186689</xdr:colOff>
      <xdr:row>78</xdr:row>
      <xdr:rowOff>105541</xdr:rowOff>
    </xdr:to>
    <xdr:cxnSp macro="">
      <xdr:nvCxnSpPr>
        <xdr:cNvPr id="823" name="直線コネクタ 822"/>
        <xdr:cNvCxnSpPr/>
      </xdr:nvCxnSpPr>
      <xdr:spPr>
        <a:xfrm flipV="1">
          <a:off x="0" y="12167326"/>
          <a:ext cx="0" cy="1311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109368</xdr:rowOff>
    </xdr:from>
    <xdr:ext cx="534377" cy="259045"/>
    <xdr:sp macro="" textlink="">
      <xdr:nvSpPr>
        <xdr:cNvPr id="824" name="繰出金最小値テキスト"/>
        <xdr:cNvSpPr txBox="1"/>
      </xdr:nvSpPr>
      <xdr:spPr>
        <a:xfrm>
          <a:off x="0" y="1348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30,092</a:t>
          </a:r>
          <a:endParaRPr kumimoji="1" lang="ja-JP" altLang="en-US" sz="1000" b="1">
            <a:latin typeface="ＭＳ Ｐゴシック"/>
          </a:endParaRPr>
        </a:p>
      </xdr:txBody>
    </xdr:sp>
    <xdr:clientData/>
  </xdr:oneCellAnchor>
  <xdr:twoCellAnchor>
    <xdr:from>
      <xdr:col>32</xdr:col>
      <xdr:colOff>98425</xdr:colOff>
      <xdr:row>78</xdr:row>
      <xdr:rowOff>105541</xdr:rowOff>
    </xdr:from>
    <xdr:to>
      <xdr:col>32</xdr:col>
      <xdr:colOff>276225</xdr:colOff>
      <xdr:row>78</xdr:row>
      <xdr:rowOff>105541</xdr:rowOff>
    </xdr:to>
    <xdr:cxnSp macro="">
      <xdr:nvCxnSpPr>
        <xdr:cNvPr id="825" name="直線コネクタ 824"/>
        <xdr:cNvCxnSpPr/>
      </xdr:nvCxnSpPr>
      <xdr:spPr>
        <a:xfrm>
          <a:off x="0" y="13478641"/>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112503</xdr:rowOff>
    </xdr:from>
    <xdr:ext cx="599010" cy="259045"/>
    <xdr:sp macro="" textlink="">
      <xdr:nvSpPr>
        <xdr:cNvPr id="826" name="繰出金最大値テキスト"/>
        <xdr:cNvSpPr txBox="1"/>
      </xdr:nvSpPr>
      <xdr:spPr>
        <a:xfrm>
          <a:off x="0" y="11942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110,400</a:t>
          </a:r>
          <a:endParaRPr kumimoji="1" lang="ja-JP" altLang="en-US" sz="1000" b="1">
            <a:latin typeface="ＭＳ Ｐゴシック"/>
          </a:endParaRPr>
        </a:p>
      </xdr:txBody>
    </xdr:sp>
    <xdr:clientData/>
  </xdr:oneCellAnchor>
  <xdr:twoCellAnchor>
    <xdr:from>
      <xdr:col>32</xdr:col>
      <xdr:colOff>98425</xdr:colOff>
      <xdr:row>70</xdr:row>
      <xdr:rowOff>165826</xdr:rowOff>
    </xdr:from>
    <xdr:to>
      <xdr:col>32</xdr:col>
      <xdr:colOff>276225</xdr:colOff>
      <xdr:row>70</xdr:row>
      <xdr:rowOff>165826</xdr:rowOff>
    </xdr:to>
    <xdr:cxnSp macro="">
      <xdr:nvCxnSpPr>
        <xdr:cNvPr id="827" name="直線コネクタ 826"/>
        <xdr:cNvCxnSpPr/>
      </xdr:nvCxnSpPr>
      <xdr:spPr>
        <a:xfrm>
          <a:off x="0" y="12167326"/>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81815</xdr:rowOff>
    </xdr:from>
    <xdr:to>
      <xdr:col>32</xdr:col>
      <xdr:colOff>187325</xdr:colOff>
      <xdr:row>77</xdr:row>
      <xdr:rowOff>3356</xdr:rowOff>
    </xdr:to>
    <xdr:cxnSp macro="">
      <xdr:nvCxnSpPr>
        <xdr:cNvPr id="828" name="直線コネクタ 827"/>
        <xdr:cNvCxnSpPr/>
      </xdr:nvCxnSpPr>
      <xdr:spPr>
        <a:xfrm flipV="1">
          <a:off x="0" y="13112015"/>
          <a:ext cx="0" cy="9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142964</xdr:rowOff>
    </xdr:from>
    <xdr:ext cx="534377" cy="259045"/>
    <xdr:sp macro="" textlink="">
      <xdr:nvSpPr>
        <xdr:cNvPr id="829" name="繰出金平均値テキスト"/>
        <xdr:cNvSpPr txBox="1"/>
      </xdr:nvSpPr>
      <xdr:spPr>
        <a:xfrm>
          <a:off x="0" y="12830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57,590</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120087</xdr:rowOff>
    </xdr:from>
    <xdr:to>
      <xdr:col>32</xdr:col>
      <xdr:colOff>238125</xdr:colOff>
      <xdr:row>76</xdr:row>
      <xdr:rowOff>50237</xdr:rowOff>
    </xdr:to>
    <xdr:sp macro="" textlink="">
      <xdr:nvSpPr>
        <xdr:cNvPr id="830" name="フローチャート : 判断 829"/>
        <xdr:cNvSpPr/>
      </xdr:nvSpPr>
      <xdr:spPr>
        <a:xfrm>
          <a:off x="0" y="12978837"/>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150101</xdr:rowOff>
    </xdr:from>
    <xdr:to>
      <xdr:col>31</xdr:col>
      <xdr:colOff>34925</xdr:colOff>
      <xdr:row>77</xdr:row>
      <xdr:rowOff>3356</xdr:rowOff>
    </xdr:to>
    <xdr:cxnSp macro="">
      <xdr:nvCxnSpPr>
        <xdr:cNvPr id="831" name="直線コネクタ 830"/>
        <xdr:cNvCxnSpPr/>
      </xdr:nvCxnSpPr>
      <xdr:spPr>
        <a:xfrm>
          <a:off x="0" y="13180301"/>
          <a:ext cx="0" cy="2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129542</xdr:rowOff>
    </xdr:from>
    <xdr:to>
      <xdr:col>31</xdr:col>
      <xdr:colOff>85725</xdr:colOff>
      <xdr:row>76</xdr:row>
      <xdr:rowOff>59692</xdr:rowOff>
    </xdr:to>
    <xdr:sp macro="" textlink="">
      <xdr:nvSpPr>
        <xdr:cNvPr id="832" name="フローチャート : 判断 831"/>
        <xdr:cNvSpPr/>
      </xdr:nvSpPr>
      <xdr:spPr>
        <a:xfrm>
          <a:off x="0" y="12988292"/>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76219</xdr:rowOff>
    </xdr:from>
    <xdr:ext cx="534377" cy="259045"/>
    <xdr:sp macro="" textlink="">
      <xdr:nvSpPr>
        <xdr:cNvPr id="833" name="テキスト ボックス 832"/>
        <xdr:cNvSpPr txBox="1"/>
      </xdr:nvSpPr>
      <xdr:spPr>
        <a:xfrm>
          <a:off x="0" y="1276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107076</xdr:rowOff>
    </xdr:from>
    <xdr:to>
      <xdr:col>29</xdr:col>
      <xdr:colOff>517525</xdr:colOff>
      <xdr:row>76</xdr:row>
      <xdr:rowOff>150101</xdr:rowOff>
    </xdr:to>
    <xdr:cxnSp macro="">
      <xdr:nvCxnSpPr>
        <xdr:cNvPr id="834" name="直線コネクタ 833"/>
        <xdr:cNvCxnSpPr/>
      </xdr:nvCxnSpPr>
      <xdr:spPr>
        <a:xfrm>
          <a:off x="0" y="13137276"/>
          <a:ext cx="0" cy="4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3158</xdr:rowOff>
    </xdr:from>
    <xdr:to>
      <xdr:col>29</xdr:col>
      <xdr:colOff>568325</xdr:colOff>
      <xdr:row>76</xdr:row>
      <xdr:rowOff>104758</xdr:rowOff>
    </xdr:to>
    <xdr:sp macro="" textlink="">
      <xdr:nvSpPr>
        <xdr:cNvPr id="835" name="フローチャート : 判断 834"/>
        <xdr:cNvSpPr/>
      </xdr:nvSpPr>
      <xdr:spPr>
        <a:xfrm>
          <a:off x="0" y="13033358"/>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121286</xdr:rowOff>
    </xdr:from>
    <xdr:ext cx="534377" cy="259045"/>
    <xdr:sp macro="" textlink="">
      <xdr:nvSpPr>
        <xdr:cNvPr id="836" name="テキスト ボックス 835"/>
        <xdr:cNvSpPr txBox="1"/>
      </xdr:nvSpPr>
      <xdr:spPr>
        <a:xfrm>
          <a:off x="0" y="1280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31376</xdr:rowOff>
    </xdr:from>
    <xdr:to>
      <xdr:col>28</xdr:col>
      <xdr:colOff>314325</xdr:colOff>
      <xdr:row>76</xdr:row>
      <xdr:rowOff>107076</xdr:rowOff>
    </xdr:to>
    <xdr:cxnSp macro="">
      <xdr:nvCxnSpPr>
        <xdr:cNvPr id="837" name="直線コネクタ 836"/>
        <xdr:cNvCxnSpPr/>
      </xdr:nvCxnSpPr>
      <xdr:spPr>
        <a:xfrm>
          <a:off x="0" y="13061576"/>
          <a:ext cx="0" cy="7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167963</xdr:rowOff>
    </xdr:from>
    <xdr:to>
      <xdr:col>28</xdr:col>
      <xdr:colOff>365125</xdr:colOff>
      <xdr:row>76</xdr:row>
      <xdr:rowOff>98113</xdr:rowOff>
    </xdr:to>
    <xdr:sp macro="" textlink="">
      <xdr:nvSpPr>
        <xdr:cNvPr id="838" name="フローチャート : 判断 837"/>
        <xdr:cNvSpPr/>
      </xdr:nvSpPr>
      <xdr:spPr>
        <a:xfrm>
          <a:off x="0" y="13026713"/>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114640</xdr:rowOff>
    </xdr:from>
    <xdr:ext cx="534377" cy="259045"/>
    <xdr:sp macro="" textlink="">
      <xdr:nvSpPr>
        <xdr:cNvPr id="839" name="テキスト ボックス 838"/>
        <xdr:cNvSpPr txBox="1"/>
      </xdr:nvSpPr>
      <xdr:spPr>
        <a:xfrm>
          <a:off x="0" y="1280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7404</xdr:rowOff>
    </xdr:from>
    <xdr:to>
      <xdr:col>27</xdr:col>
      <xdr:colOff>161925</xdr:colOff>
      <xdr:row>76</xdr:row>
      <xdr:rowOff>109004</xdr:rowOff>
    </xdr:to>
    <xdr:sp macro="" textlink="">
      <xdr:nvSpPr>
        <xdr:cNvPr id="840" name="フローチャート : 判断 839"/>
        <xdr:cNvSpPr/>
      </xdr:nvSpPr>
      <xdr:spPr>
        <a:xfrm>
          <a:off x="0" y="13037604"/>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100131</xdr:rowOff>
    </xdr:from>
    <xdr:ext cx="534377" cy="259045"/>
    <xdr:sp macro="" textlink="">
      <xdr:nvSpPr>
        <xdr:cNvPr id="841" name="テキスト ボックス 840"/>
        <xdr:cNvSpPr txBox="1"/>
      </xdr:nvSpPr>
      <xdr:spPr>
        <a:xfrm>
          <a:off x="0" y="1313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31015</xdr:rowOff>
    </xdr:from>
    <xdr:to>
      <xdr:col>32</xdr:col>
      <xdr:colOff>238125</xdr:colOff>
      <xdr:row>76</xdr:row>
      <xdr:rowOff>132615</xdr:rowOff>
    </xdr:to>
    <xdr:sp macro="" textlink="">
      <xdr:nvSpPr>
        <xdr:cNvPr id="847" name="円/楕円 846"/>
        <xdr:cNvSpPr/>
      </xdr:nvSpPr>
      <xdr:spPr>
        <a:xfrm>
          <a:off x="0" y="13061215"/>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9442</xdr:rowOff>
    </xdr:from>
    <xdr:ext cx="534377" cy="259045"/>
    <xdr:sp macro="" textlink="">
      <xdr:nvSpPr>
        <xdr:cNvPr id="848" name="繰出金該当値テキスト"/>
        <xdr:cNvSpPr txBox="1"/>
      </xdr:nvSpPr>
      <xdr:spPr>
        <a:xfrm>
          <a:off x="0" y="1303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52,545</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124006</xdr:rowOff>
    </xdr:from>
    <xdr:to>
      <xdr:col>31</xdr:col>
      <xdr:colOff>85725</xdr:colOff>
      <xdr:row>77</xdr:row>
      <xdr:rowOff>54156</xdr:rowOff>
    </xdr:to>
    <xdr:sp macro="" textlink="">
      <xdr:nvSpPr>
        <xdr:cNvPr id="849" name="円/楕円 848"/>
        <xdr:cNvSpPr/>
      </xdr:nvSpPr>
      <xdr:spPr>
        <a:xfrm>
          <a:off x="0" y="13154206"/>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45283</xdr:rowOff>
    </xdr:from>
    <xdr:ext cx="534377" cy="259045"/>
    <xdr:sp macro="" textlink="">
      <xdr:nvSpPr>
        <xdr:cNvPr id="850" name="テキスト ボックス 849"/>
        <xdr:cNvSpPr txBox="1"/>
      </xdr:nvSpPr>
      <xdr:spPr>
        <a:xfrm>
          <a:off x="0" y="1324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46,850</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99301</xdr:rowOff>
    </xdr:from>
    <xdr:to>
      <xdr:col>29</xdr:col>
      <xdr:colOff>568325</xdr:colOff>
      <xdr:row>77</xdr:row>
      <xdr:rowOff>29451</xdr:rowOff>
    </xdr:to>
    <xdr:sp macro="" textlink="">
      <xdr:nvSpPr>
        <xdr:cNvPr id="851" name="円/楕円 850"/>
        <xdr:cNvSpPr/>
      </xdr:nvSpPr>
      <xdr:spPr>
        <a:xfrm>
          <a:off x="0" y="13129501"/>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20578</xdr:rowOff>
    </xdr:from>
    <xdr:ext cx="534377" cy="259045"/>
    <xdr:sp macro="" textlink="">
      <xdr:nvSpPr>
        <xdr:cNvPr id="852" name="テキスト ボックス 851"/>
        <xdr:cNvSpPr txBox="1"/>
      </xdr:nvSpPr>
      <xdr:spPr>
        <a:xfrm>
          <a:off x="0" y="1322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48,363</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56276</xdr:rowOff>
    </xdr:from>
    <xdr:to>
      <xdr:col>28</xdr:col>
      <xdr:colOff>365125</xdr:colOff>
      <xdr:row>76</xdr:row>
      <xdr:rowOff>157876</xdr:rowOff>
    </xdr:to>
    <xdr:sp macro="" textlink="">
      <xdr:nvSpPr>
        <xdr:cNvPr id="853" name="円/楕円 852"/>
        <xdr:cNvSpPr/>
      </xdr:nvSpPr>
      <xdr:spPr>
        <a:xfrm>
          <a:off x="0" y="13086476"/>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149003</xdr:rowOff>
    </xdr:from>
    <xdr:ext cx="534377" cy="259045"/>
    <xdr:sp macro="" textlink="">
      <xdr:nvSpPr>
        <xdr:cNvPr id="854" name="テキスト ボックス 853"/>
        <xdr:cNvSpPr txBox="1"/>
      </xdr:nvSpPr>
      <xdr:spPr>
        <a:xfrm>
          <a:off x="0" y="1317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50,998</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152026</xdr:rowOff>
    </xdr:from>
    <xdr:to>
      <xdr:col>27</xdr:col>
      <xdr:colOff>161925</xdr:colOff>
      <xdr:row>76</xdr:row>
      <xdr:rowOff>82176</xdr:rowOff>
    </xdr:to>
    <xdr:sp macro="" textlink="">
      <xdr:nvSpPr>
        <xdr:cNvPr id="855" name="円/楕円 854"/>
        <xdr:cNvSpPr/>
      </xdr:nvSpPr>
      <xdr:spPr>
        <a:xfrm>
          <a:off x="0" y="13010776"/>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98703</xdr:rowOff>
    </xdr:from>
    <xdr:ext cx="534377" cy="259045"/>
    <xdr:sp macro="" textlink="">
      <xdr:nvSpPr>
        <xdr:cNvPr id="856" name="テキスト ボックス 855"/>
        <xdr:cNvSpPr txBox="1"/>
      </xdr:nvSpPr>
      <xdr:spPr>
        <a:xfrm>
          <a:off x="0" y="1278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55,634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0" y="14287500"/>
          <a:ext cx="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0" y="14630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0" y="14833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0" y="14630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0" y="14833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0" y="14630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0" y="14833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0" y="15113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0" y="1739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7" name="直線コネクタ 866"/>
        <xdr:cNvCxnSpPr/>
      </xdr:nvCxnSpPr>
      <xdr:spPr>
        <a:xfrm>
          <a:off x="0" y="1625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8" name="テキスト ボックス 867"/>
        <xdr:cNvSpPr txBox="1"/>
      </xdr:nvSpPr>
      <xdr:spPr>
        <a:xfrm>
          <a:off x="0"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0" y="15113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0" name="テキスト ボックス 869"/>
        <xdr:cNvSpPr txBox="1"/>
      </xdr:nvSpPr>
      <xdr:spPr>
        <a:xfrm>
          <a:off x="0"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0" y="15113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2" name="直線コネクタ 871"/>
        <xdr:cNvCxnSpPr/>
      </xdr:nvCxnSpPr>
      <xdr:spPr>
        <a:xfrm>
          <a:off x="0" y="16256000"/>
          <a:ext cx="0"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3" name="前年度繰上充用金最小値テキスト"/>
        <xdr:cNvSpPr txBox="1"/>
      </xdr:nvSpPr>
      <xdr:spPr>
        <a:xfrm>
          <a:off x="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0" y="1625600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5" name="前年度繰上充用金最大値テキスト"/>
        <xdr:cNvSpPr txBox="1"/>
      </xdr:nvSpPr>
      <xdr:spPr>
        <a:xfrm>
          <a:off x="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0" y="1625600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7" name="直線コネクタ 876"/>
        <xdr:cNvCxnSpPr/>
      </xdr:nvCxnSpPr>
      <xdr:spPr>
        <a:xfrm>
          <a:off x="0" y="16256000"/>
          <a:ext cx="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8" name="前年度繰上充用金平均値テキスト"/>
        <xdr:cNvSpPr txBox="1"/>
      </xdr:nvSpPr>
      <xdr:spPr>
        <a:xfrm>
          <a:off x="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フローチャート : 判断 878"/>
        <xdr:cNvSpPr/>
      </xdr:nvSpPr>
      <xdr:spPr>
        <a:xfrm>
          <a:off x="0" y="1620520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0" name="直線コネクタ 879"/>
        <xdr:cNvCxnSpPr/>
      </xdr:nvCxnSpPr>
      <xdr:spPr>
        <a:xfrm>
          <a:off x="0" y="16256000"/>
          <a:ext cx="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1" name="フローチャート : 判断 880"/>
        <xdr:cNvSpPr/>
      </xdr:nvSpPr>
      <xdr:spPr>
        <a:xfrm>
          <a:off x="0" y="1620520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2" name="テキスト ボックス 881"/>
        <xdr:cNvSpPr txBox="1"/>
      </xdr:nvSpPr>
      <xdr:spPr>
        <a:xfrm>
          <a:off x="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3" name="直線コネクタ 882"/>
        <xdr:cNvCxnSpPr/>
      </xdr:nvCxnSpPr>
      <xdr:spPr>
        <a:xfrm>
          <a:off x="0" y="16256000"/>
          <a:ext cx="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4" name="フローチャート : 判断 883"/>
        <xdr:cNvSpPr/>
      </xdr:nvSpPr>
      <xdr:spPr>
        <a:xfrm>
          <a:off x="0" y="1620520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5" name="テキスト ボックス 884"/>
        <xdr:cNvSpPr txBox="1"/>
      </xdr:nvSpPr>
      <xdr:spPr>
        <a:xfrm>
          <a:off x="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6" name="直線コネクタ 885"/>
        <xdr:cNvCxnSpPr/>
      </xdr:nvCxnSpPr>
      <xdr:spPr>
        <a:xfrm>
          <a:off x="0" y="16256000"/>
          <a:ext cx="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7" name="フローチャート : 判断 886"/>
        <xdr:cNvSpPr/>
      </xdr:nvSpPr>
      <xdr:spPr>
        <a:xfrm>
          <a:off x="0" y="1620520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8" name="テキスト ボックス 887"/>
        <xdr:cNvSpPr txBox="1"/>
      </xdr:nvSpPr>
      <xdr:spPr>
        <a:xfrm>
          <a:off x="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9" name="フローチャート : 判断 888"/>
        <xdr:cNvSpPr/>
      </xdr:nvSpPr>
      <xdr:spPr>
        <a:xfrm>
          <a:off x="0" y="1620520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0" name="テキスト ボックス 889"/>
        <xdr:cNvSpPr txBox="1"/>
      </xdr:nvSpPr>
      <xdr:spPr>
        <a:xfrm>
          <a:off x="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6" name="円/楕円 895"/>
        <xdr:cNvSpPr/>
      </xdr:nvSpPr>
      <xdr:spPr>
        <a:xfrm>
          <a:off x="0" y="1620520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7" name="前年度繰上充用金該当値テキスト"/>
        <xdr:cNvSpPr txBox="1"/>
      </xdr:nvSpPr>
      <xdr:spPr>
        <a:xfrm>
          <a:off x="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8" name="円/楕円 897"/>
        <xdr:cNvSpPr/>
      </xdr:nvSpPr>
      <xdr:spPr>
        <a:xfrm>
          <a:off x="0" y="1620520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9" name="テキスト ボックス 898"/>
        <xdr:cNvSpPr txBox="1"/>
      </xdr:nvSpPr>
      <xdr:spPr>
        <a:xfrm>
          <a:off x="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0" name="円/楕円 899"/>
        <xdr:cNvSpPr/>
      </xdr:nvSpPr>
      <xdr:spPr>
        <a:xfrm>
          <a:off x="0" y="1620520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1" name="テキスト ボックス 900"/>
        <xdr:cNvSpPr txBox="1"/>
      </xdr:nvSpPr>
      <xdr:spPr>
        <a:xfrm>
          <a:off x="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2" name="円/楕円 901"/>
        <xdr:cNvSpPr/>
      </xdr:nvSpPr>
      <xdr:spPr>
        <a:xfrm>
          <a:off x="0" y="1620520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3" name="テキスト ボックス 902"/>
        <xdr:cNvSpPr txBox="1"/>
      </xdr:nvSpPr>
      <xdr:spPr>
        <a:xfrm>
          <a:off x="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円/楕円 903"/>
        <xdr:cNvSpPr/>
      </xdr:nvSpPr>
      <xdr:spPr>
        <a:xfrm>
          <a:off x="0" y="1620520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5" name="テキスト ボックス 904"/>
        <xdr:cNvSpPr txBox="1"/>
      </xdr:nvSpPr>
      <xdr:spPr>
        <a:xfrm>
          <a:off x="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0" y="17780000"/>
          <a:ext cx="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0" y="178435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0" y="18097500"/>
          <a:ext cx="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平成２７年度の普通建設事業費は住民一人当たり</a:t>
          </a:r>
          <a:r>
            <a:rPr kumimoji="1" lang="en-US" altLang="ja-JP" sz="1300">
              <a:solidFill>
                <a:schemeClr val="dk1"/>
              </a:solidFill>
              <a:latin typeface="+mn-lt"/>
              <a:ea typeface="+mn-ea"/>
              <a:cs typeface="+mn-cs"/>
            </a:rPr>
            <a:t>353,918</a:t>
          </a:r>
          <a:r>
            <a:rPr kumimoji="1" lang="ja-JP" altLang="ja-JP" sz="1300">
              <a:solidFill>
                <a:schemeClr val="dk1"/>
              </a:solidFill>
              <a:latin typeface="+mn-lt"/>
              <a:ea typeface="+mn-ea"/>
              <a:cs typeface="+mn-cs"/>
            </a:rPr>
            <a:t>円となっており、類似団体平均の５倍以上となっている。これは平成２７年度に限らず、まちづくり交付金事業、風越公園整備事業、軽井沢中学校改築事業等、大型事業が数年続いていることが大きな要因である。平成２８年度に中学校改築事業が終了することに伴い、今後は減少傾向となる見込みである。</a:t>
          </a:r>
          <a:endParaRPr kumimoji="1" lang="en-US" altLang="ja-JP" sz="1300">
            <a:solidFill>
              <a:schemeClr val="dk1"/>
            </a:solidFill>
            <a:latin typeface="+mn-lt"/>
            <a:ea typeface="+mn-ea"/>
            <a:cs typeface="+mn-cs"/>
          </a:endParaRPr>
        </a:p>
        <a:p>
          <a:pPr eaLnBrk="1" fontAlgn="auto" latinLnBrk="0" hangingPunct="1"/>
          <a:r>
            <a:rPr kumimoji="1" lang="ja-JP" altLang="ja-JP" sz="1300">
              <a:solidFill>
                <a:schemeClr val="dk1"/>
              </a:solidFill>
              <a:latin typeface="+mn-lt"/>
              <a:ea typeface="+mn-ea"/>
              <a:cs typeface="+mn-cs"/>
            </a:rPr>
            <a:t>また、人件費・物件費が類似団体を上回っているのは、常住者だけではなく、保健休養地として年間８３０万人の観光客や別荘滞在者に対する行政需要に起因する部分が多い。人件費については、管理計画に基づきさらなる抑制を図り、物件費については、新しい施設の指定管理料をはじめとする維持管理費や、事務に要するＯＡ機器の維持管理費の増加が見込まれるが、指定管理制度の効果をより発現させるための検証実施や事務の効率化の徹底など、経費節減に努めていく。</a:t>
          </a:r>
          <a:endParaRPr lang="ja-JP" altLang="ja-JP" sz="130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0" y="127000"/>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0" y="190500"/>
          <a:ext cx="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0" y="215900"/>
          <a:ext cx="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0" y="241300"/>
          <a:ext cx="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長野県軽井沢町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0" y="190500"/>
          <a:ext cx="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0" y="215900"/>
          <a:ext cx="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0" y="241300"/>
          <a:ext cx="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0" y="889000"/>
          <a:ext cx="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20,177
19,809
156.03
19,030,451
17,662,374
1,123,481
8,411,624
4,257,596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0" y="939800"/>
          <a:ext cx="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0" y="939800"/>
          <a:ext cx="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0" y="952500"/>
          <a:ext cx="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0" y="1714500"/>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0" y="1714500"/>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0" y="889000"/>
          <a:ext cx="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0" y="9525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0" y="12192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0" y="1549400"/>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0" y="1066800"/>
          <a:ext cx="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0" y="101600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0" y="128270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0" y="1524000"/>
          <a:ext cx="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0" y="1905000"/>
          <a:ext cx="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0" y="4000500"/>
          <a:ext cx="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0" y="4343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0" y="4546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0" y="4343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0" y="4546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0" y="4343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0" y="4546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0" y="4826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0" y="7112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0"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0" y="6785428"/>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0"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0" y="6458857"/>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0"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0" y="6132286"/>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0"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0" y="5805714"/>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0"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0" y="5479143"/>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0"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0" y="5152572"/>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0"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0" y="482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0"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0" y="4826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107369</xdr:rowOff>
    </xdr:from>
    <xdr:to>
      <xdr:col>6</xdr:col>
      <xdr:colOff>510540</xdr:colOff>
      <xdr:row>39</xdr:row>
      <xdr:rowOff>77978</xdr:rowOff>
    </xdr:to>
    <xdr:cxnSp macro="">
      <xdr:nvCxnSpPr>
        <xdr:cNvPr id="58" name="直線コネクタ 57"/>
        <xdr:cNvCxnSpPr/>
      </xdr:nvCxnSpPr>
      <xdr:spPr>
        <a:xfrm flipV="1">
          <a:off x="0" y="5250869"/>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81805</xdr:rowOff>
    </xdr:from>
    <xdr:ext cx="469744" cy="259045"/>
    <xdr:sp macro="" textlink="">
      <xdr:nvSpPr>
        <xdr:cNvPr id="59" name="議会費最小値テキスト"/>
        <xdr:cNvSpPr txBox="1"/>
      </xdr:nvSpPr>
      <xdr:spPr>
        <a:xfrm>
          <a:off x="0" y="676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4,064</a:t>
          </a:r>
          <a:endParaRPr kumimoji="1" lang="ja-JP" altLang="en-US" sz="1000" b="1">
            <a:latin typeface="ＭＳ Ｐゴシック"/>
          </a:endParaRPr>
        </a:p>
      </xdr:txBody>
    </xdr:sp>
    <xdr:clientData/>
  </xdr:oneCellAnchor>
  <xdr:twoCellAnchor>
    <xdr:from>
      <xdr:col>6</xdr:col>
      <xdr:colOff>422275</xdr:colOff>
      <xdr:row>39</xdr:row>
      <xdr:rowOff>77978</xdr:rowOff>
    </xdr:from>
    <xdr:to>
      <xdr:col>6</xdr:col>
      <xdr:colOff>600075</xdr:colOff>
      <xdr:row>39</xdr:row>
      <xdr:rowOff>77978</xdr:rowOff>
    </xdr:to>
    <xdr:cxnSp macro="">
      <xdr:nvCxnSpPr>
        <xdr:cNvPr id="60" name="直線コネクタ 59"/>
        <xdr:cNvCxnSpPr/>
      </xdr:nvCxnSpPr>
      <xdr:spPr>
        <a:xfrm>
          <a:off x="0" y="6764528"/>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54046</xdr:rowOff>
    </xdr:from>
    <xdr:ext cx="469744" cy="259045"/>
    <xdr:sp macro="" textlink="">
      <xdr:nvSpPr>
        <xdr:cNvPr id="61" name="議会費最大値テキスト"/>
        <xdr:cNvSpPr txBox="1"/>
      </xdr:nvSpPr>
      <xdr:spPr>
        <a:xfrm>
          <a:off x="0" y="5026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8,699</a:t>
          </a:r>
          <a:endParaRPr kumimoji="1" lang="ja-JP" altLang="en-US" sz="1000" b="1">
            <a:latin typeface="ＭＳ Ｐゴシック"/>
          </a:endParaRPr>
        </a:p>
      </xdr:txBody>
    </xdr:sp>
    <xdr:clientData/>
  </xdr:oneCellAnchor>
  <xdr:twoCellAnchor>
    <xdr:from>
      <xdr:col>6</xdr:col>
      <xdr:colOff>422275</xdr:colOff>
      <xdr:row>30</xdr:row>
      <xdr:rowOff>107369</xdr:rowOff>
    </xdr:from>
    <xdr:to>
      <xdr:col>6</xdr:col>
      <xdr:colOff>600075</xdr:colOff>
      <xdr:row>30</xdr:row>
      <xdr:rowOff>107369</xdr:rowOff>
    </xdr:to>
    <xdr:cxnSp macro="">
      <xdr:nvCxnSpPr>
        <xdr:cNvPr id="62" name="直線コネクタ 61"/>
        <xdr:cNvCxnSpPr/>
      </xdr:nvCxnSpPr>
      <xdr:spPr>
        <a:xfrm>
          <a:off x="0" y="5250869"/>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46627</xdr:rowOff>
    </xdr:from>
    <xdr:to>
      <xdr:col>6</xdr:col>
      <xdr:colOff>511175</xdr:colOff>
      <xdr:row>32</xdr:row>
      <xdr:rowOff>97899</xdr:rowOff>
    </xdr:to>
    <xdr:cxnSp macro="">
      <xdr:nvCxnSpPr>
        <xdr:cNvPr id="63" name="直線コネクタ 62"/>
        <xdr:cNvCxnSpPr/>
      </xdr:nvCxnSpPr>
      <xdr:spPr>
        <a:xfrm>
          <a:off x="0" y="5533027"/>
          <a:ext cx="0" cy="5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151256</xdr:rowOff>
    </xdr:from>
    <xdr:ext cx="469744" cy="259045"/>
    <xdr:sp macro="" textlink="">
      <xdr:nvSpPr>
        <xdr:cNvPr id="64" name="議会費平均値テキスト"/>
        <xdr:cNvSpPr txBox="1"/>
      </xdr:nvSpPr>
      <xdr:spPr>
        <a:xfrm>
          <a:off x="0" y="5980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1379</xdr:rowOff>
    </xdr:from>
    <xdr:to>
      <xdr:col>6</xdr:col>
      <xdr:colOff>561975</xdr:colOff>
      <xdr:row>35</xdr:row>
      <xdr:rowOff>102979</xdr:rowOff>
    </xdr:to>
    <xdr:sp macro="" textlink="">
      <xdr:nvSpPr>
        <xdr:cNvPr id="65" name="フローチャート : 判断 64"/>
        <xdr:cNvSpPr/>
      </xdr:nvSpPr>
      <xdr:spPr>
        <a:xfrm>
          <a:off x="0" y="6002129"/>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46627</xdr:rowOff>
    </xdr:from>
    <xdr:to>
      <xdr:col>5</xdr:col>
      <xdr:colOff>358775</xdr:colOff>
      <xdr:row>33</xdr:row>
      <xdr:rowOff>40749</xdr:rowOff>
    </xdr:to>
    <xdr:cxnSp macro="">
      <xdr:nvCxnSpPr>
        <xdr:cNvPr id="66" name="直線コネクタ 65"/>
        <xdr:cNvCxnSpPr/>
      </xdr:nvCxnSpPr>
      <xdr:spPr>
        <a:xfrm flipV="1">
          <a:off x="0" y="5533027"/>
          <a:ext cx="0" cy="16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90533</xdr:rowOff>
    </xdr:from>
    <xdr:to>
      <xdr:col>5</xdr:col>
      <xdr:colOff>409575</xdr:colOff>
      <xdr:row>36</xdr:row>
      <xdr:rowOff>20683</xdr:rowOff>
    </xdr:to>
    <xdr:sp macro="" textlink="">
      <xdr:nvSpPr>
        <xdr:cNvPr id="67" name="フローチャート : 判断 66"/>
        <xdr:cNvSpPr/>
      </xdr:nvSpPr>
      <xdr:spPr>
        <a:xfrm>
          <a:off x="0" y="6091283"/>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11810</xdr:rowOff>
    </xdr:from>
    <xdr:ext cx="469744" cy="259045"/>
    <xdr:sp macro="" textlink="">
      <xdr:nvSpPr>
        <xdr:cNvPr id="68" name="テキスト ボックス 67"/>
        <xdr:cNvSpPr txBox="1"/>
      </xdr:nvSpPr>
      <xdr:spPr>
        <a:xfrm>
          <a:off x="0" y="618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147864</xdr:rowOff>
    </xdr:from>
    <xdr:to>
      <xdr:col>4</xdr:col>
      <xdr:colOff>155575</xdr:colOff>
      <xdr:row>33</xdr:row>
      <xdr:rowOff>40749</xdr:rowOff>
    </xdr:to>
    <xdr:cxnSp macro="">
      <xdr:nvCxnSpPr>
        <xdr:cNvPr id="69" name="直線コネクタ 68"/>
        <xdr:cNvCxnSpPr/>
      </xdr:nvCxnSpPr>
      <xdr:spPr>
        <a:xfrm>
          <a:off x="0" y="5634264"/>
          <a:ext cx="0" cy="6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107515</xdr:rowOff>
    </xdr:from>
    <xdr:to>
      <xdr:col>4</xdr:col>
      <xdr:colOff>206375</xdr:colOff>
      <xdr:row>36</xdr:row>
      <xdr:rowOff>37665</xdr:rowOff>
    </xdr:to>
    <xdr:sp macro="" textlink="">
      <xdr:nvSpPr>
        <xdr:cNvPr id="70" name="フローチャート : 判断 69"/>
        <xdr:cNvSpPr/>
      </xdr:nvSpPr>
      <xdr:spPr>
        <a:xfrm>
          <a:off x="0" y="610826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28792</xdr:rowOff>
    </xdr:from>
    <xdr:ext cx="469744" cy="259045"/>
    <xdr:sp macro="" textlink="">
      <xdr:nvSpPr>
        <xdr:cNvPr id="71" name="テキスト ボックス 70"/>
        <xdr:cNvSpPr txBox="1"/>
      </xdr:nvSpPr>
      <xdr:spPr>
        <a:xfrm>
          <a:off x="0" y="620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6459</xdr:rowOff>
    </xdr:from>
    <xdr:to>
      <xdr:col>2</xdr:col>
      <xdr:colOff>638175</xdr:colOff>
      <xdr:row>32</xdr:row>
      <xdr:rowOff>147864</xdr:rowOff>
    </xdr:to>
    <xdr:cxnSp macro="">
      <xdr:nvCxnSpPr>
        <xdr:cNvPr id="72" name="直線コネクタ 71"/>
        <xdr:cNvCxnSpPr/>
      </xdr:nvCxnSpPr>
      <xdr:spPr>
        <a:xfrm>
          <a:off x="0" y="5492859"/>
          <a:ext cx="0" cy="14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26525</xdr:rowOff>
    </xdr:from>
    <xdr:to>
      <xdr:col>3</xdr:col>
      <xdr:colOff>3175</xdr:colOff>
      <xdr:row>35</xdr:row>
      <xdr:rowOff>128125</xdr:rowOff>
    </xdr:to>
    <xdr:sp macro="" textlink="">
      <xdr:nvSpPr>
        <xdr:cNvPr id="73" name="フローチャート : 判断 72"/>
        <xdr:cNvSpPr/>
      </xdr:nvSpPr>
      <xdr:spPr>
        <a:xfrm>
          <a:off x="0" y="602727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119252</xdr:rowOff>
    </xdr:from>
    <xdr:ext cx="469744" cy="259045"/>
    <xdr:sp macro="" textlink="">
      <xdr:nvSpPr>
        <xdr:cNvPr id="74" name="テキスト ボックス 73"/>
        <xdr:cNvSpPr txBox="1"/>
      </xdr:nvSpPr>
      <xdr:spPr>
        <a:xfrm>
          <a:off x="0" y="612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118292</xdr:rowOff>
    </xdr:from>
    <xdr:to>
      <xdr:col>1</xdr:col>
      <xdr:colOff>485775</xdr:colOff>
      <xdr:row>34</xdr:row>
      <xdr:rowOff>48442</xdr:rowOff>
    </xdr:to>
    <xdr:sp macro="" textlink="">
      <xdr:nvSpPr>
        <xdr:cNvPr id="75" name="フローチャート : 判断 74"/>
        <xdr:cNvSpPr/>
      </xdr:nvSpPr>
      <xdr:spPr>
        <a:xfrm>
          <a:off x="0" y="5776142"/>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39569</xdr:rowOff>
    </xdr:from>
    <xdr:ext cx="469744" cy="259045"/>
    <xdr:sp macro="" textlink="">
      <xdr:nvSpPr>
        <xdr:cNvPr id="76" name="テキスト ボックス 75"/>
        <xdr:cNvSpPr txBox="1"/>
      </xdr:nvSpPr>
      <xdr:spPr>
        <a:xfrm>
          <a:off x="0" y="58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47099</xdr:rowOff>
    </xdr:from>
    <xdr:to>
      <xdr:col>6</xdr:col>
      <xdr:colOff>561975</xdr:colOff>
      <xdr:row>32</xdr:row>
      <xdr:rowOff>148699</xdr:rowOff>
    </xdr:to>
    <xdr:sp macro="" textlink="">
      <xdr:nvSpPr>
        <xdr:cNvPr id="82" name="円/楕円 81"/>
        <xdr:cNvSpPr/>
      </xdr:nvSpPr>
      <xdr:spPr>
        <a:xfrm>
          <a:off x="0" y="5533499"/>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69976</xdr:rowOff>
    </xdr:from>
    <xdr:ext cx="469744" cy="259045"/>
    <xdr:sp macro="" textlink="">
      <xdr:nvSpPr>
        <xdr:cNvPr id="83" name="議会費該当値テキスト"/>
        <xdr:cNvSpPr txBox="1"/>
      </xdr:nvSpPr>
      <xdr:spPr>
        <a:xfrm>
          <a:off x="0" y="538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7,678</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167277</xdr:rowOff>
    </xdr:from>
    <xdr:to>
      <xdr:col>5</xdr:col>
      <xdr:colOff>409575</xdr:colOff>
      <xdr:row>32</xdr:row>
      <xdr:rowOff>97427</xdr:rowOff>
    </xdr:to>
    <xdr:sp macro="" textlink="">
      <xdr:nvSpPr>
        <xdr:cNvPr id="84" name="円/楕円 83"/>
        <xdr:cNvSpPr/>
      </xdr:nvSpPr>
      <xdr:spPr>
        <a:xfrm>
          <a:off x="0" y="5482227"/>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113954</xdr:rowOff>
    </xdr:from>
    <xdr:ext cx="469744" cy="259045"/>
    <xdr:sp macro="" textlink="">
      <xdr:nvSpPr>
        <xdr:cNvPr id="85" name="テキスト ボックス 84"/>
        <xdr:cNvSpPr txBox="1"/>
      </xdr:nvSpPr>
      <xdr:spPr>
        <a:xfrm>
          <a:off x="0" y="5257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7,835</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161399</xdr:rowOff>
    </xdr:from>
    <xdr:to>
      <xdr:col>4</xdr:col>
      <xdr:colOff>206375</xdr:colOff>
      <xdr:row>33</xdr:row>
      <xdr:rowOff>91549</xdr:rowOff>
    </xdr:to>
    <xdr:sp macro="" textlink="">
      <xdr:nvSpPr>
        <xdr:cNvPr id="86" name="円/楕円 85"/>
        <xdr:cNvSpPr/>
      </xdr:nvSpPr>
      <xdr:spPr>
        <a:xfrm>
          <a:off x="0" y="5647799"/>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108076</xdr:rowOff>
    </xdr:from>
    <xdr:ext cx="469744" cy="259045"/>
    <xdr:sp macro="" textlink="">
      <xdr:nvSpPr>
        <xdr:cNvPr id="87" name="テキスト ボックス 86"/>
        <xdr:cNvSpPr txBox="1"/>
      </xdr:nvSpPr>
      <xdr:spPr>
        <a:xfrm>
          <a:off x="0" y="5423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7,328</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97064</xdr:rowOff>
    </xdr:from>
    <xdr:to>
      <xdr:col>3</xdr:col>
      <xdr:colOff>3175</xdr:colOff>
      <xdr:row>33</xdr:row>
      <xdr:rowOff>27214</xdr:rowOff>
    </xdr:to>
    <xdr:sp macro="" textlink="">
      <xdr:nvSpPr>
        <xdr:cNvPr id="88" name="円/楕円 87"/>
        <xdr:cNvSpPr/>
      </xdr:nvSpPr>
      <xdr:spPr>
        <a:xfrm>
          <a:off x="0" y="5583464"/>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43741</xdr:rowOff>
    </xdr:from>
    <xdr:ext cx="469744" cy="259045"/>
    <xdr:sp macro="" textlink="">
      <xdr:nvSpPr>
        <xdr:cNvPr id="89" name="テキスト ボックス 88"/>
        <xdr:cNvSpPr txBox="1"/>
      </xdr:nvSpPr>
      <xdr:spPr>
        <a:xfrm>
          <a:off x="0" y="5358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7,525</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127109</xdr:rowOff>
    </xdr:from>
    <xdr:to>
      <xdr:col>1</xdr:col>
      <xdr:colOff>485775</xdr:colOff>
      <xdr:row>32</xdr:row>
      <xdr:rowOff>57259</xdr:rowOff>
    </xdr:to>
    <xdr:sp macro="" textlink="">
      <xdr:nvSpPr>
        <xdr:cNvPr id="90" name="円/楕円 89"/>
        <xdr:cNvSpPr/>
      </xdr:nvSpPr>
      <xdr:spPr>
        <a:xfrm>
          <a:off x="0" y="5442059"/>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73786</xdr:rowOff>
    </xdr:from>
    <xdr:ext cx="469744" cy="259045"/>
    <xdr:sp macro="" textlink="">
      <xdr:nvSpPr>
        <xdr:cNvPr id="91" name="テキスト ボックス 90"/>
        <xdr:cNvSpPr txBox="1"/>
      </xdr:nvSpPr>
      <xdr:spPr>
        <a:xfrm>
          <a:off x="0" y="5217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0" y="7429500"/>
          <a:ext cx="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0" y="7772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0" y="7975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0" y="7772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0" y="7975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0" y="7772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0" y="7975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0" y="8255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0" y="10541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0"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0" y="10214428"/>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0"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0" y="9887857"/>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0"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0" y="9561285"/>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0"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0" y="9234715"/>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0"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0" y="8908143"/>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0"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0" y="8581572"/>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0"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0" y="825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0"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0" y="8255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114326</xdr:rowOff>
    </xdr:from>
    <xdr:to>
      <xdr:col>6</xdr:col>
      <xdr:colOff>510540</xdr:colOff>
      <xdr:row>58</xdr:row>
      <xdr:rowOff>155169</xdr:rowOff>
    </xdr:to>
    <xdr:cxnSp macro="">
      <xdr:nvCxnSpPr>
        <xdr:cNvPr id="118" name="直線コネクタ 117"/>
        <xdr:cNvCxnSpPr/>
      </xdr:nvCxnSpPr>
      <xdr:spPr>
        <a:xfrm flipV="1">
          <a:off x="0" y="8686826"/>
          <a:ext cx="0" cy="1412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158996</xdr:rowOff>
    </xdr:from>
    <xdr:ext cx="534377" cy="259045"/>
    <xdr:sp macro="" textlink="">
      <xdr:nvSpPr>
        <xdr:cNvPr id="119" name="総務費最小値テキスト"/>
        <xdr:cNvSpPr txBox="1"/>
      </xdr:nvSpPr>
      <xdr:spPr>
        <a:xfrm>
          <a:off x="0" y="1010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40,579</a:t>
          </a:r>
          <a:endParaRPr kumimoji="1" lang="ja-JP" altLang="en-US" sz="1000" b="1">
            <a:latin typeface="ＭＳ Ｐゴシック"/>
          </a:endParaRPr>
        </a:p>
      </xdr:txBody>
    </xdr:sp>
    <xdr:clientData/>
  </xdr:oneCellAnchor>
  <xdr:twoCellAnchor>
    <xdr:from>
      <xdr:col>6</xdr:col>
      <xdr:colOff>422275</xdr:colOff>
      <xdr:row>58</xdr:row>
      <xdr:rowOff>155169</xdr:rowOff>
    </xdr:from>
    <xdr:to>
      <xdr:col>6</xdr:col>
      <xdr:colOff>600075</xdr:colOff>
      <xdr:row>58</xdr:row>
      <xdr:rowOff>155169</xdr:rowOff>
    </xdr:to>
    <xdr:cxnSp macro="">
      <xdr:nvCxnSpPr>
        <xdr:cNvPr id="120" name="直線コネクタ 119"/>
        <xdr:cNvCxnSpPr/>
      </xdr:nvCxnSpPr>
      <xdr:spPr>
        <a:xfrm>
          <a:off x="0" y="10099269"/>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61003</xdr:rowOff>
    </xdr:from>
    <xdr:ext cx="599010" cy="259045"/>
    <xdr:sp macro="" textlink="">
      <xdr:nvSpPr>
        <xdr:cNvPr id="121" name="総務費最大値テキスト"/>
        <xdr:cNvSpPr txBox="1"/>
      </xdr:nvSpPr>
      <xdr:spPr>
        <a:xfrm>
          <a:off x="0" y="8462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170,331</a:t>
          </a:r>
          <a:endParaRPr kumimoji="1" lang="ja-JP" altLang="en-US" sz="1000" b="1">
            <a:latin typeface="ＭＳ Ｐゴシック"/>
          </a:endParaRPr>
        </a:p>
      </xdr:txBody>
    </xdr:sp>
    <xdr:clientData/>
  </xdr:oneCellAnchor>
  <xdr:twoCellAnchor>
    <xdr:from>
      <xdr:col>6</xdr:col>
      <xdr:colOff>422275</xdr:colOff>
      <xdr:row>50</xdr:row>
      <xdr:rowOff>114326</xdr:rowOff>
    </xdr:from>
    <xdr:to>
      <xdr:col>6</xdr:col>
      <xdr:colOff>600075</xdr:colOff>
      <xdr:row>50</xdr:row>
      <xdr:rowOff>114326</xdr:rowOff>
    </xdr:to>
    <xdr:cxnSp macro="">
      <xdr:nvCxnSpPr>
        <xdr:cNvPr id="122" name="直線コネクタ 121"/>
        <xdr:cNvCxnSpPr/>
      </xdr:nvCxnSpPr>
      <xdr:spPr>
        <a:xfrm>
          <a:off x="0" y="8686826"/>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52</xdr:row>
      <xdr:rowOff>439</xdr:rowOff>
    </xdr:from>
    <xdr:to>
      <xdr:col>6</xdr:col>
      <xdr:colOff>511175</xdr:colOff>
      <xdr:row>52</xdr:row>
      <xdr:rowOff>164367</xdr:rowOff>
    </xdr:to>
    <xdr:cxnSp macro="">
      <xdr:nvCxnSpPr>
        <xdr:cNvPr id="123" name="直線コネクタ 122"/>
        <xdr:cNvCxnSpPr/>
      </xdr:nvCxnSpPr>
      <xdr:spPr>
        <a:xfrm flipV="1">
          <a:off x="0" y="8915839"/>
          <a:ext cx="0" cy="16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761</xdr:rowOff>
    </xdr:from>
    <xdr:ext cx="534377" cy="259045"/>
    <xdr:sp macro="" textlink="">
      <xdr:nvSpPr>
        <xdr:cNvPr id="124" name="総務費平均値テキスト"/>
        <xdr:cNvSpPr txBox="1"/>
      </xdr:nvSpPr>
      <xdr:spPr>
        <a:xfrm>
          <a:off x="0" y="9601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79,615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22334</xdr:rowOff>
    </xdr:from>
    <xdr:to>
      <xdr:col>6</xdr:col>
      <xdr:colOff>561975</xdr:colOff>
      <xdr:row>56</xdr:row>
      <xdr:rowOff>123934</xdr:rowOff>
    </xdr:to>
    <xdr:sp macro="" textlink="">
      <xdr:nvSpPr>
        <xdr:cNvPr id="125" name="フローチャート : 判断 124"/>
        <xdr:cNvSpPr/>
      </xdr:nvSpPr>
      <xdr:spPr>
        <a:xfrm>
          <a:off x="0" y="9623534"/>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52</xdr:row>
      <xdr:rowOff>164367</xdr:rowOff>
    </xdr:from>
    <xdr:to>
      <xdr:col>5</xdr:col>
      <xdr:colOff>358775</xdr:colOff>
      <xdr:row>53</xdr:row>
      <xdr:rowOff>83845</xdr:rowOff>
    </xdr:to>
    <xdr:cxnSp macro="">
      <xdr:nvCxnSpPr>
        <xdr:cNvPr id="126" name="直線コネクタ 125"/>
        <xdr:cNvCxnSpPr/>
      </xdr:nvCxnSpPr>
      <xdr:spPr>
        <a:xfrm flipV="1">
          <a:off x="0" y="9079767"/>
          <a:ext cx="0" cy="9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28266</xdr:rowOff>
    </xdr:from>
    <xdr:to>
      <xdr:col>5</xdr:col>
      <xdr:colOff>409575</xdr:colOff>
      <xdr:row>56</xdr:row>
      <xdr:rowOff>129866</xdr:rowOff>
    </xdr:to>
    <xdr:sp macro="" textlink="">
      <xdr:nvSpPr>
        <xdr:cNvPr id="127" name="フローチャート : 判断 126"/>
        <xdr:cNvSpPr/>
      </xdr:nvSpPr>
      <xdr:spPr>
        <a:xfrm>
          <a:off x="0" y="9629466"/>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120993</xdr:rowOff>
    </xdr:from>
    <xdr:ext cx="534377" cy="259045"/>
    <xdr:sp macro="" textlink="">
      <xdr:nvSpPr>
        <xdr:cNvPr id="128" name="テキスト ボックス 127"/>
        <xdr:cNvSpPr txBox="1"/>
      </xdr:nvSpPr>
      <xdr:spPr>
        <a:xfrm>
          <a:off x="0" y="972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32803</xdr:rowOff>
    </xdr:from>
    <xdr:to>
      <xdr:col>4</xdr:col>
      <xdr:colOff>155575</xdr:colOff>
      <xdr:row>53</xdr:row>
      <xdr:rowOff>83845</xdr:rowOff>
    </xdr:to>
    <xdr:cxnSp macro="">
      <xdr:nvCxnSpPr>
        <xdr:cNvPr id="129" name="直線コネクタ 128"/>
        <xdr:cNvCxnSpPr/>
      </xdr:nvCxnSpPr>
      <xdr:spPr>
        <a:xfrm>
          <a:off x="0" y="9119653"/>
          <a:ext cx="0" cy="5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44029</xdr:rowOff>
    </xdr:from>
    <xdr:to>
      <xdr:col>4</xdr:col>
      <xdr:colOff>206375</xdr:colOff>
      <xdr:row>56</xdr:row>
      <xdr:rowOff>145629</xdr:rowOff>
    </xdr:to>
    <xdr:sp macro="" textlink="">
      <xdr:nvSpPr>
        <xdr:cNvPr id="130" name="フローチャート : 判断 129"/>
        <xdr:cNvSpPr/>
      </xdr:nvSpPr>
      <xdr:spPr>
        <a:xfrm>
          <a:off x="0" y="9645229"/>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136756</xdr:rowOff>
    </xdr:from>
    <xdr:ext cx="534377" cy="259045"/>
    <xdr:sp macro="" textlink="">
      <xdr:nvSpPr>
        <xdr:cNvPr id="131" name="テキスト ボックス 130"/>
        <xdr:cNvSpPr txBox="1"/>
      </xdr:nvSpPr>
      <xdr:spPr>
        <a:xfrm>
          <a:off x="0" y="973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32803</xdr:rowOff>
    </xdr:from>
    <xdr:to>
      <xdr:col>2</xdr:col>
      <xdr:colOff>638175</xdr:colOff>
      <xdr:row>53</xdr:row>
      <xdr:rowOff>113128</xdr:rowOff>
    </xdr:to>
    <xdr:cxnSp macro="">
      <xdr:nvCxnSpPr>
        <xdr:cNvPr id="132" name="直線コネクタ 131"/>
        <xdr:cNvCxnSpPr/>
      </xdr:nvCxnSpPr>
      <xdr:spPr>
        <a:xfrm flipV="1">
          <a:off x="0" y="9119653"/>
          <a:ext cx="0" cy="8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51</xdr:row>
      <xdr:rowOff>30727</xdr:rowOff>
    </xdr:from>
    <xdr:to>
      <xdr:col>3</xdr:col>
      <xdr:colOff>3175</xdr:colOff>
      <xdr:row>51</xdr:row>
      <xdr:rowOff>132327</xdr:rowOff>
    </xdr:to>
    <xdr:sp macro="" textlink="">
      <xdr:nvSpPr>
        <xdr:cNvPr id="133" name="フローチャート : 判断 132"/>
        <xdr:cNvSpPr/>
      </xdr:nvSpPr>
      <xdr:spPr>
        <a:xfrm>
          <a:off x="0" y="8774677"/>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49</xdr:row>
      <xdr:rowOff>148854</xdr:rowOff>
    </xdr:from>
    <xdr:ext cx="599010" cy="259045"/>
    <xdr:sp macro="" textlink="">
      <xdr:nvSpPr>
        <xdr:cNvPr id="134" name="テキスト ボックス 133"/>
        <xdr:cNvSpPr txBox="1"/>
      </xdr:nvSpPr>
      <xdr:spPr>
        <a:xfrm>
          <a:off x="0" y="854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147465</xdr:rowOff>
    </xdr:from>
    <xdr:to>
      <xdr:col>1</xdr:col>
      <xdr:colOff>485775</xdr:colOff>
      <xdr:row>56</xdr:row>
      <xdr:rowOff>77615</xdr:rowOff>
    </xdr:to>
    <xdr:sp macro="" textlink="">
      <xdr:nvSpPr>
        <xdr:cNvPr id="135" name="フローチャート : 判断 134"/>
        <xdr:cNvSpPr/>
      </xdr:nvSpPr>
      <xdr:spPr>
        <a:xfrm>
          <a:off x="0" y="957721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68742</xdr:rowOff>
    </xdr:from>
    <xdr:ext cx="534377" cy="259045"/>
    <xdr:sp macro="" textlink="">
      <xdr:nvSpPr>
        <xdr:cNvPr id="136" name="テキスト ボックス 135"/>
        <xdr:cNvSpPr txBox="1"/>
      </xdr:nvSpPr>
      <xdr:spPr>
        <a:xfrm>
          <a:off x="0" y="966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83,870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51</xdr:row>
      <xdr:rowOff>121089</xdr:rowOff>
    </xdr:from>
    <xdr:to>
      <xdr:col>6</xdr:col>
      <xdr:colOff>561975</xdr:colOff>
      <xdr:row>52</xdr:row>
      <xdr:rowOff>51239</xdr:rowOff>
    </xdr:to>
    <xdr:sp macro="" textlink="">
      <xdr:nvSpPr>
        <xdr:cNvPr id="142" name="円/楕円 141"/>
        <xdr:cNvSpPr/>
      </xdr:nvSpPr>
      <xdr:spPr>
        <a:xfrm>
          <a:off x="0" y="8865039"/>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50</xdr:row>
      <xdr:rowOff>143966</xdr:rowOff>
    </xdr:from>
    <xdr:ext cx="599010" cy="259045"/>
    <xdr:sp macro="" textlink="">
      <xdr:nvSpPr>
        <xdr:cNvPr id="143" name="総務費該当値テキスト"/>
        <xdr:cNvSpPr txBox="1"/>
      </xdr:nvSpPr>
      <xdr:spPr>
        <a:xfrm>
          <a:off x="0" y="8716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149,293</a:t>
          </a:r>
          <a:endParaRPr kumimoji="1" lang="ja-JP" altLang="en-US" sz="1000" b="1">
            <a:solidFill>
              <a:srgbClr val="FF0000"/>
            </a:solidFill>
            <a:latin typeface="ＭＳ Ｐゴシック"/>
          </a:endParaRPr>
        </a:p>
      </xdr:txBody>
    </xdr:sp>
    <xdr:clientData/>
  </xdr:oneCellAnchor>
  <xdr:twoCellAnchor>
    <xdr:from>
      <xdr:col>5</xdr:col>
      <xdr:colOff>307975</xdr:colOff>
      <xdr:row>52</xdr:row>
      <xdr:rowOff>113567</xdr:rowOff>
    </xdr:from>
    <xdr:to>
      <xdr:col>5</xdr:col>
      <xdr:colOff>409575</xdr:colOff>
      <xdr:row>53</xdr:row>
      <xdr:rowOff>43717</xdr:rowOff>
    </xdr:to>
    <xdr:sp macro="" textlink="">
      <xdr:nvSpPr>
        <xdr:cNvPr id="144" name="円/楕円 143"/>
        <xdr:cNvSpPr/>
      </xdr:nvSpPr>
      <xdr:spPr>
        <a:xfrm>
          <a:off x="0" y="9028967"/>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51</xdr:row>
      <xdr:rowOff>60244</xdr:rowOff>
    </xdr:from>
    <xdr:ext cx="599010" cy="259045"/>
    <xdr:sp macro="" textlink="">
      <xdr:nvSpPr>
        <xdr:cNvPr id="145" name="テキスト ボックス 144"/>
        <xdr:cNvSpPr txBox="1"/>
      </xdr:nvSpPr>
      <xdr:spPr>
        <a:xfrm>
          <a:off x="0" y="880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134,234</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33045</xdr:rowOff>
    </xdr:from>
    <xdr:to>
      <xdr:col>4</xdr:col>
      <xdr:colOff>206375</xdr:colOff>
      <xdr:row>53</xdr:row>
      <xdr:rowOff>134645</xdr:rowOff>
    </xdr:to>
    <xdr:sp macro="" textlink="">
      <xdr:nvSpPr>
        <xdr:cNvPr id="146" name="円/楕円 145"/>
        <xdr:cNvSpPr/>
      </xdr:nvSpPr>
      <xdr:spPr>
        <a:xfrm>
          <a:off x="0" y="9119895"/>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51</xdr:row>
      <xdr:rowOff>151172</xdr:rowOff>
    </xdr:from>
    <xdr:ext cx="599010" cy="259045"/>
    <xdr:sp macro="" textlink="">
      <xdr:nvSpPr>
        <xdr:cNvPr id="147" name="テキスト ボックス 146"/>
        <xdr:cNvSpPr txBox="1"/>
      </xdr:nvSpPr>
      <xdr:spPr>
        <a:xfrm>
          <a:off x="0" y="8895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125,881</a:t>
          </a:r>
          <a:endParaRPr kumimoji="1" lang="ja-JP" altLang="en-US" sz="1000" b="1">
            <a:solidFill>
              <a:srgbClr val="FF0000"/>
            </a:solidFill>
            <a:latin typeface="ＭＳ Ｐゴシック"/>
          </a:endParaRPr>
        </a:p>
      </xdr:txBody>
    </xdr:sp>
    <xdr:clientData/>
  </xdr:oneCellAnchor>
  <xdr:twoCellAnchor>
    <xdr:from>
      <xdr:col>2</xdr:col>
      <xdr:colOff>587375</xdr:colOff>
      <xdr:row>52</xdr:row>
      <xdr:rowOff>153453</xdr:rowOff>
    </xdr:from>
    <xdr:to>
      <xdr:col>3</xdr:col>
      <xdr:colOff>3175</xdr:colOff>
      <xdr:row>53</xdr:row>
      <xdr:rowOff>83603</xdr:rowOff>
    </xdr:to>
    <xdr:sp macro="" textlink="">
      <xdr:nvSpPr>
        <xdr:cNvPr id="148" name="円/楕円 147"/>
        <xdr:cNvSpPr/>
      </xdr:nvSpPr>
      <xdr:spPr>
        <a:xfrm>
          <a:off x="0" y="9068853"/>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74730</xdr:rowOff>
    </xdr:from>
    <xdr:ext cx="599010" cy="259045"/>
    <xdr:sp macro="" textlink="">
      <xdr:nvSpPr>
        <xdr:cNvPr id="149" name="テキスト ボックス 148"/>
        <xdr:cNvSpPr txBox="1"/>
      </xdr:nvSpPr>
      <xdr:spPr>
        <a:xfrm>
          <a:off x="0" y="9161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130,570</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62328</xdr:rowOff>
    </xdr:from>
    <xdr:to>
      <xdr:col>1</xdr:col>
      <xdr:colOff>485775</xdr:colOff>
      <xdr:row>53</xdr:row>
      <xdr:rowOff>163928</xdr:rowOff>
    </xdr:to>
    <xdr:sp macro="" textlink="">
      <xdr:nvSpPr>
        <xdr:cNvPr id="150" name="円/楕円 149"/>
        <xdr:cNvSpPr/>
      </xdr:nvSpPr>
      <xdr:spPr>
        <a:xfrm>
          <a:off x="0" y="9149178"/>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52</xdr:row>
      <xdr:rowOff>9005</xdr:rowOff>
    </xdr:from>
    <xdr:ext cx="599010" cy="259045"/>
    <xdr:sp macro="" textlink="">
      <xdr:nvSpPr>
        <xdr:cNvPr id="151" name="テキスト ボックス 150"/>
        <xdr:cNvSpPr txBox="1"/>
      </xdr:nvSpPr>
      <xdr:spPr>
        <a:xfrm>
          <a:off x="0" y="8924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123,191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0" y="10858500"/>
          <a:ext cx="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0" y="1120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0" y="1140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0" y="1120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0" y="1140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0" y="1120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0" y="1140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0" y="1168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0" y="1397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0"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3" name="直線コネクタ 162"/>
        <xdr:cNvCxnSpPr/>
      </xdr:nvCxnSpPr>
      <xdr:spPr>
        <a:xfrm>
          <a:off x="0" y="13643429"/>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4" name="テキスト ボックス 163"/>
        <xdr:cNvSpPr txBox="1"/>
      </xdr:nvSpPr>
      <xdr:spPr>
        <a:xfrm>
          <a:off x="0"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5" name="直線コネクタ 164"/>
        <xdr:cNvCxnSpPr/>
      </xdr:nvCxnSpPr>
      <xdr:spPr>
        <a:xfrm>
          <a:off x="0" y="13316857"/>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6" name="テキスト ボックス 165"/>
        <xdr:cNvSpPr txBox="1"/>
      </xdr:nvSpPr>
      <xdr:spPr>
        <a:xfrm>
          <a:off x="0"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7" name="直線コネクタ 166"/>
        <xdr:cNvCxnSpPr/>
      </xdr:nvCxnSpPr>
      <xdr:spPr>
        <a:xfrm>
          <a:off x="0" y="12990285"/>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8" name="テキスト ボックス 167"/>
        <xdr:cNvSpPr txBox="1"/>
      </xdr:nvSpPr>
      <xdr:spPr>
        <a:xfrm>
          <a:off x="0"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9" name="直線コネクタ 168"/>
        <xdr:cNvCxnSpPr/>
      </xdr:nvCxnSpPr>
      <xdr:spPr>
        <a:xfrm>
          <a:off x="0" y="12663715"/>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70" name="テキスト ボックス 169"/>
        <xdr:cNvSpPr txBox="1"/>
      </xdr:nvSpPr>
      <xdr:spPr>
        <a:xfrm>
          <a:off x="0"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71" name="直線コネクタ 170"/>
        <xdr:cNvCxnSpPr/>
      </xdr:nvCxnSpPr>
      <xdr:spPr>
        <a:xfrm>
          <a:off x="0" y="12337143"/>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2" name="テキスト ボックス 171"/>
        <xdr:cNvSpPr txBox="1"/>
      </xdr:nvSpPr>
      <xdr:spPr>
        <a:xfrm>
          <a:off x="0"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3" name="直線コネクタ 172"/>
        <xdr:cNvCxnSpPr/>
      </xdr:nvCxnSpPr>
      <xdr:spPr>
        <a:xfrm>
          <a:off x="0" y="12010572"/>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4" name="テキスト ボックス 173"/>
        <xdr:cNvSpPr txBox="1"/>
      </xdr:nvSpPr>
      <xdr:spPr>
        <a:xfrm>
          <a:off x="0"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5" name="直線コネクタ 174"/>
        <xdr:cNvCxnSpPr/>
      </xdr:nvCxnSpPr>
      <xdr:spPr>
        <a:xfrm>
          <a:off x="0" y="1168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xdr:cNvSpPr txBox="1"/>
      </xdr:nvSpPr>
      <xdr:spPr>
        <a:xfrm>
          <a:off x="0"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7" name="民生費グラフ枠"/>
        <xdr:cNvSpPr/>
      </xdr:nvSpPr>
      <xdr:spPr>
        <a:xfrm>
          <a:off x="0" y="1168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4565</xdr:rowOff>
    </xdr:from>
    <xdr:to>
      <xdr:col>6</xdr:col>
      <xdr:colOff>510540</xdr:colOff>
      <xdr:row>79</xdr:row>
      <xdr:rowOff>140212</xdr:rowOff>
    </xdr:to>
    <xdr:cxnSp macro="">
      <xdr:nvCxnSpPr>
        <xdr:cNvPr id="178" name="直線コネクタ 177"/>
        <xdr:cNvCxnSpPr/>
      </xdr:nvCxnSpPr>
      <xdr:spPr>
        <a:xfrm flipV="1">
          <a:off x="0" y="12177515"/>
          <a:ext cx="0" cy="150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144039</xdr:rowOff>
    </xdr:from>
    <xdr:ext cx="534377" cy="259045"/>
    <xdr:sp macro="" textlink="">
      <xdr:nvSpPr>
        <xdr:cNvPr id="179" name="民生費最小値テキスト"/>
        <xdr:cNvSpPr txBox="1"/>
      </xdr:nvSpPr>
      <xdr:spPr>
        <a:xfrm>
          <a:off x="0" y="1368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86,203</a:t>
          </a:r>
          <a:endParaRPr kumimoji="1" lang="ja-JP" altLang="en-US" sz="1000" b="1">
            <a:latin typeface="ＭＳ Ｐゴシック"/>
          </a:endParaRPr>
        </a:p>
      </xdr:txBody>
    </xdr:sp>
    <xdr:clientData/>
  </xdr:oneCellAnchor>
  <xdr:twoCellAnchor>
    <xdr:from>
      <xdr:col>6</xdr:col>
      <xdr:colOff>422275</xdr:colOff>
      <xdr:row>79</xdr:row>
      <xdr:rowOff>140212</xdr:rowOff>
    </xdr:from>
    <xdr:to>
      <xdr:col>6</xdr:col>
      <xdr:colOff>600075</xdr:colOff>
      <xdr:row>79</xdr:row>
      <xdr:rowOff>140212</xdr:rowOff>
    </xdr:to>
    <xdr:cxnSp macro="">
      <xdr:nvCxnSpPr>
        <xdr:cNvPr id="180" name="直線コネクタ 179"/>
        <xdr:cNvCxnSpPr/>
      </xdr:nvCxnSpPr>
      <xdr:spPr>
        <a:xfrm>
          <a:off x="0" y="13684762"/>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122692</xdr:rowOff>
    </xdr:from>
    <xdr:ext cx="599010" cy="259045"/>
    <xdr:sp macro="" textlink="">
      <xdr:nvSpPr>
        <xdr:cNvPr id="181" name="民生費最大値テキスト"/>
        <xdr:cNvSpPr txBox="1"/>
      </xdr:nvSpPr>
      <xdr:spPr>
        <a:xfrm>
          <a:off x="0" y="11952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224,664</a:t>
          </a:r>
          <a:endParaRPr kumimoji="1" lang="ja-JP" altLang="en-US" sz="1000" b="1">
            <a:latin typeface="ＭＳ Ｐゴシック"/>
          </a:endParaRPr>
        </a:p>
      </xdr:txBody>
    </xdr:sp>
    <xdr:clientData/>
  </xdr:oneCellAnchor>
  <xdr:twoCellAnchor>
    <xdr:from>
      <xdr:col>6</xdr:col>
      <xdr:colOff>422275</xdr:colOff>
      <xdr:row>71</xdr:row>
      <xdr:rowOff>4565</xdr:rowOff>
    </xdr:from>
    <xdr:to>
      <xdr:col>6</xdr:col>
      <xdr:colOff>600075</xdr:colOff>
      <xdr:row>71</xdr:row>
      <xdr:rowOff>4565</xdr:rowOff>
    </xdr:to>
    <xdr:cxnSp macro="">
      <xdr:nvCxnSpPr>
        <xdr:cNvPr id="182" name="直線コネクタ 181"/>
        <xdr:cNvCxnSpPr/>
      </xdr:nvCxnSpPr>
      <xdr:spPr>
        <a:xfrm>
          <a:off x="0" y="12177515"/>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59865</xdr:rowOff>
    </xdr:from>
    <xdr:to>
      <xdr:col>6</xdr:col>
      <xdr:colOff>511175</xdr:colOff>
      <xdr:row>78</xdr:row>
      <xdr:rowOff>9452</xdr:rowOff>
    </xdr:to>
    <xdr:cxnSp macro="">
      <xdr:nvCxnSpPr>
        <xdr:cNvPr id="183" name="直線コネクタ 182"/>
        <xdr:cNvCxnSpPr/>
      </xdr:nvCxnSpPr>
      <xdr:spPr>
        <a:xfrm>
          <a:off x="0" y="13261515"/>
          <a:ext cx="0" cy="12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136248</xdr:rowOff>
    </xdr:from>
    <xdr:ext cx="599010" cy="259045"/>
    <xdr:sp macro="" textlink="">
      <xdr:nvSpPr>
        <xdr:cNvPr id="184" name="民生費平均値テキスト"/>
        <xdr:cNvSpPr txBox="1"/>
      </xdr:nvSpPr>
      <xdr:spPr>
        <a:xfrm>
          <a:off x="0" y="12994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131,252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113371</xdr:rowOff>
    </xdr:from>
    <xdr:to>
      <xdr:col>6</xdr:col>
      <xdr:colOff>561975</xdr:colOff>
      <xdr:row>77</xdr:row>
      <xdr:rowOff>43521</xdr:rowOff>
    </xdr:to>
    <xdr:sp macro="" textlink="">
      <xdr:nvSpPr>
        <xdr:cNvPr id="185" name="フローチャート : 判断 184"/>
        <xdr:cNvSpPr/>
      </xdr:nvSpPr>
      <xdr:spPr>
        <a:xfrm>
          <a:off x="0" y="13143571"/>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59865</xdr:rowOff>
    </xdr:from>
    <xdr:to>
      <xdr:col>5</xdr:col>
      <xdr:colOff>358775</xdr:colOff>
      <xdr:row>78</xdr:row>
      <xdr:rowOff>74657</xdr:rowOff>
    </xdr:to>
    <xdr:cxnSp macro="">
      <xdr:nvCxnSpPr>
        <xdr:cNvPr id="186" name="直線コネクタ 185"/>
        <xdr:cNvCxnSpPr/>
      </xdr:nvCxnSpPr>
      <xdr:spPr>
        <a:xfrm flipV="1">
          <a:off x="0" y="13261515"/>
          <a:ext cx="0" cy="18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63351</xdr:rowOff>
    </xdr:from>
    <xdr:to>
      <xdr:col>5</xdr:col>
      <xdr:colOff>409575</xdr:colOff>
      <xdr:row>76</xdr:row>
      <xdr:rowOff>164951</xdr:rowOff>
    </xdr:to>
    <xdr:sp macro="" textlink="">
      <xdr:nvSpPr>
        <xdr:cNvPr id="187" name="フローチャート : 判断 186"/>
        <xdr:cNvSpPr/>
      </xdr:nvSpPr>
      <xdr:spPr>
        <a:xfrm>
          <a:off x="0" y="13093551"/>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10028</xdr:rowOff>
    </xdr:from>
    <xdr:ext cx="599010" cy="259045"/>
    <xdr:sp macro="" textlink="">
      <xdr:nvSpPr>
        <xdr:cNvPr id="188" name="テキスト ボックス 187"/>
        <xdr:cNvSpPr txBox="1"/>
      </xdr:nvSpPr>
      <xdr:spPr>
        <a:xfrm>
          <a:off x="0" y="1286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74657</xdr:rowOff>
    </xdr:from>
    <xdr:to>
      <xdr:col>4</xdr:col>
      <xdr:colOff>155575</xdr:colOff>
      <xdr:row>78</xdr:row>
      <xdr:rowOff>85392</xdr:rowOff>
    </xdr:to>
    <xdr:cxnSp macro="">
      <xdr:nvCxnSpPr>
        <xdr:cNvPr id="189" name="直線コネクタ 188"/>
        <xdr:cNvCxnSpPr/>
      </xdr:nvCxnSpPr>
      <xdr:spPr>
        <a:xfrm flipV="1">
          <a:off x="0" y="13447757"/>
          <a:ext cx="0" cy="10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44345</xdr:rowOff>
    </xdr:from>
    <xdr:to>
      <xdr:col>4</xdr:col>
      <xdr:colOff>206375</xdr:colOff>
      <xdr:row>77</xdr:row>
      <xdr:rowOff>145945</xdr:rowOff>
    </xdr:to>
    <xdr:sp macro="" textlink="">
      <xdr:nvSpPr>
        <xdr:cNvPr id="190" name="フローチャート : 判断 189"/>
        <xdr:cNvSpPr/>
      </xdr:nvSpPr>
      <xdr:spPr>
        <a:xfrm>
          <a:off x="0" y="1324599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162472</xdr:rowOff>
    </xdr:from>
    <xdr:ext cx="599010" cy="259045"/>
    <xdr:sp macro="" textlink="">
      <xdr:nvSpPr>
        <xdr:cNvPr id="191" name="テキスト ボックス 190"/>
        <xdr:cNvSpPr txBox="1"/>
      </xdr:nvSpPr>
      <xdr:spPr>
        <a:xfrm>
          <a:off x="0" y="13021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9027</xdr:rowOff>
    </xdr:from>
    <xdr:to>
      <xdr:col>2</xdr:col>
      <xdr:colOff>638175</xdr:colOff>
      <xdr:row>78</xdr:row>
      <xdr:rowOff>85392</xdr:rowOff>
    </xdr:to>
    <xdr:cxnSp macro="">
      <xdr:nvCxnSpPr>
        <xdr:cNvPr id="192" name="直線コネクタ 191"/>
        <xdr:cNvCxnSpPr/>
      </xdr:nvCxnSpPr>
      <xdr:spPr>
        <a:xfrm>
          <a:off x="0" y="13382127"/>
          <a:ext cx="0" cy="7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78733</xdr:rowOff>
    </xdr:from>
    <xdr:to>
      <xdr:col>3</xdr:col>
      <xdr:colOff>3175</xdr:colOff>
      <xdr:row>77</xdr:row>
      <xdr:rowOff>8883</xdr:rowOff>
    </xdr:to>
    <xdr:sp macro="" textlink="">
      <xdr:nvSpPr>
        <xdr:cNvPr id="193" name="フローチャート : 判断 192"/>
        <xdr:cNvSpPr/>
      </xdr:nvSpPr>
      <xdr:spPr>
        <a:xfrm>
          <a:off x="0" y="13108933"/>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25409</xdr:rowOff>
    </xdr:from>
    <xdr:ext cx="599010" cy="259045"/>
    <xdr:sp macro="" textlink="">
      <xdr:nvSpPr>
        <xdr:cNvPr id="194" name="テキスト ボックス 193"/>
        <xdr:cNvSpPr txBox="1"/>
      </xdr:nvSpPr>
      <xdr:spPr>
        <a:xfrm>
          <a:off x="0" y="1288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103770</xdr:rowOff>
    </xdr:from>
    <xdr:to>
      <xdr:col>1</xdr:col>
      <xdr:colOff>485775</xdr:colOff>
      <xdr:row>77</xdr:row>
      <xdr:rowOff>33920</xdr:rowOff>
    </xdr:to>
    <xdr:sp macro="" textlink="">
      <xdr:nvSpPr>
        <xdr:cNvPr id="195" name="フローチャート : 判断 194"/>
        <xdr:cNvSpPr/>
      </xdr:nvSpPr>
      <xdr:spPr>
        <a:xfrm>
          <a:off x="0" y="1313397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50447</xdr:rowOff>
    </xdr:from>
    <xdr:ext cx="599010" cy="259045"/>
    <xdr:sp macro="" textlink="">
      <xdr:nvSpPr>
        <xdr:cNvPr id="196" name="テキスト ボックス 195"/>
        <xdr:cNvSpPr txBox="1"/>
      </xdr:nvSpPr>
      <xdr:spPr>
        <a:xfrm>
          <a:off x="0" y="1290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7" name="テキスト ボックス 196"/>
        <xdr:cNvSpPr txBox="1"/>
      </xdr:nvSpPr>
      <xdr:spPr>
        <a:xfrm>
          <a:off x="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8" name="テキスト ボックス 197"/>
        <xdr:cNvSpPr txBox="1"/>
      </xdr:nvSpPr>
      <xdr:spPr>
        <a:xfrm>
          <a:off x="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9" name="テキスト ボックス 198"/>
        <xdr:cNvSpPr txBox="1"/>
      </xdr:nvSpPr>
      <xdr:spPr>
        <a:xfrm>
          <a:off x="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200" name="テキスト ボックス 199"/>
        <xdr:cNvSpPr txBox="1"/>
      </xdr:nvSpPr>
      <xdr:spPr>
        <a:xfrm>
          <a:off x="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201" name="テキスト ボックス 200"/>
        <xdr:cNvSpPr txBox="1"/>
      </xdr:nvSpPr>
      <xdr:spPr>
        <a:xfrm>
          <a:off x="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130102</xdr:rowOff>
    </xdr:from>
    <xdr:to>
      <xdr:col>6</xdr:col>
      <xdr:colOff>561975</xdr:colOff>
      <xdr:row>78</xdr:row>
      <xdr:rowOff>60252</xdr:rowOff>
    </xdr:to>
    <xdr:sp macro="" textlink="">
      <xdr:nvSpPr>
        <xdr:cNvPr id="202" name="円/楕円 201"/>
        <xdr:cNvSpPr/>
      </xdr:nvSpPr>
      <xdr:spPr>
        <a:xfrm>
          <a:off x="0" y="13331752"/>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108529</xdr:rowOff>
    </xdr:from>
    <xdr:ext cx="599010" cy="259045"/>
    <xdr:sp macro="" textlink="">
      <xdr:nvSpPr>
        <xdr:cNvPr id="203" name="民生費該当値テキスト"/>
        <xdr:cNvSpPr txBox="1"/>
      </xdr:nvSpPr>
      <xdr:spPr>
        <a:xfrm>
          <a:off x="0" y="13310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113,965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9065</xdr:rowOff>
    </xdr:from>
    <xdr:to>
      <xdr:col>5</xdr:col>
      <xdr:colOff>409575</xdr:colOff>
      <xdr:row>77</xdr:row>
      <xdr:rowOff>110665</xdr:rowOff>
    </xdr:to>
    <xdr:sp macro="" textlink="">
      <xdr:nvSpPr>
        <xdr:cNvPr id="204" name="円/楕円 203"/>
        <xdr:cNvSpPr/>
      </xdr:nvSpPr>
      <xdr:spPr>
        <a:xfrm>
          <a:off x="0" y="13210715"/>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101792</xdr:rowOff>
    </xdr:from>
    <xdr:ext cx="599010" cy="259045"/>
    <xdr:sp macro="" textlink="">
      <xdr:nvSpPr>
        <xdr:cNvPr id="205" name="テキスト ボックス 204"/>
        <xdr:cNvSpPr txBox="1"/>
      </xdr:nvSpPr>
      <xdr:spPr>
        <a:xfrm>
          <a:off x="0" y="1330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125,084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23857</xdr:rowOff>
    </xdr:from>
    <xdr:to>
      <xdr:col>4</xdr:col>
      <xdr:colOff>206375</xdr:colOff>
      <xdr:row>78</xdr:row>
      <xdr:rowOff>125457</xdr:rowOff>
    </xdr:to>
    <xdr:sp macro="" textlink="">
      <xdr:nvSpPr>
        <xdr:cNvPr id="206" name="円/楕円 205"/>
        <xdr:cNvSpPr/>
      </xdr:nvSpPr>
      <xdr:spPr>
        <a:xfrm>
          <a:off x="0" y="13396957"/>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116584</xdr:rowOff>
    </xdr:from>
    <xdr:ext cx="599010" cy="259045"/>
    <xdr:sp macro="" textlink="">
      <xdr:nvSpPr>
        <xdr:cNvPr id="207" name="テキスト ボックス 206"/>
        <xdr:cNvSpPr txBox="1"/>
      </xdr:nvSpPr>
      <xdr:spPr>
        <a:xfrm>
          <a:off x="0" y="13489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107,975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34592</xdr:rowOff>
    </xdr:from>
    <xdr:to>
      <xdr:col>3</xdr:col>
      <xdr:colOff>3175</xdr:colOff>
      <xdr:row>78</xdr:row>
      <xdr:rowOff>136192</xdr:rowOff>
    </xdr:to>
    <xdr:sp macro="" textlink="">
      <xdr:nvSpPr>
        <xdr:cNvPr id="208" name="円/楕円 207"/>
        <xdr:cNvSpPr/>
      </xdr:nvSpPr>
      <xdr:spPr>
        <a:xfrm>
          <a:off x="0" y="13407692"/>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127319</xdr:rowOff>
    </xdr:from>
    <xdr:ext cx="599010" cy="259045"/>
    <xdr:sp macro="" textlink="">
      <xdr:nvSpPr>
        <xdr:cNvPr id="209" name="テキスト ボックス 208"/>
        <xdr:cNvSpPr txBox="1"/>
      </xdr:nvSpPr>
      <xdr:spPr>
        <a:xfrm>
          <a:off x="0" y="1350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106,989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129677</xdr:rowOff>
    </xdr:from>
    <xdr:to>
      <xdr:col>1</xdr:col>
      <xdr:colOff>485775</xdr:colOff>
      <xdr:row>78</xdr:row>
      <xdr:rowOff>59827</xdr:rowOff>
    </xdr:to>
    <xdr:sp macro="" textlink="">
      <xdr:nvSpPr>
        <xdr:cNvPr id="210" name="円/楕円 209"/>
        <xdr:cNvSpPr/>
      </xdr:nvSpPr>
      <xdr:spPr>
        <a:xfrm>
          <a:off x="0" y="13331327"/>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50954</xdr:rowOff>
    </xdr:from>
    <xdr:ext cx="599010" cy="259045"/>
    <xdr:sp macro="" textlink="">
      <xdr:nvSpPr>
        <xdr:cNvPr id="211" name="テキスト ボックス 210"/>
        <xdr:cNvSpPr txBox="1"/>
      </xdr:nvSpPr>
      <xdr:spPr>
        <a:xfrm>
          <a:off x="0" y="1342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114,004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2" name="正方形/長方形 211"/>
        <xdr:cNvSpPr/>
      </xdr:nvSpPr>
      <xdr:spPr>
        <a:xfrm>
          <a:off x="0" y="14287500"/>
          <a:ext cx="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3" name="正方形/長方形 212"/>
        <xdr:cNvSpPr/>
      </xdr:nvSpPr>
      <xdr:spPr>
        <a:xfrm>
          <a:off x="0" y="14630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4" name="正方形/長方形 213"/>
        <xdr:cNvSpPr/>
      </xdr:nvSpPr>
      <xdr:spPr>
        <a:xfrm>
          <a:off x="0" y="14833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5" name="正方形/長方形 214"/>
        <xdr:cNvSpPr/>
      </xdr:nvSpPr>
      <xdr:spPr>
        <a:xfrm>
          <a:off x="0" y="14630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6" name="正方形/長方形 215"/>
        <xdr:cNvSpPr/>
      </xdr:nvSpPr>
      <xdr:spPr>
        <a:xfrm>
          <a:off x="0" y="14833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7" name="正方形/長方形 216"/>
        <xdr:cNvSpPr/>
      </xdr:nvSpPr>
      <xdr:spPr>
        <a:xfrm>
          <a:off x="0" y="14630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8" name="正方形/長方形 217"/>
        <xdr:cNvSpPr/>
      </xdr:nvSpPr>
      <xdr:spPr>
        <a:xfrm>
          <a:off x="0" y="14833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9" name="正方形/長方形 218"/>
        <xdr:cNvSpPr/>
      </xdr:nvSpPr>
      <xdr:spPr>
        <a:xfrm>
          <a:off x="0" y="15113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20" name="テキスト ボックス 219"/>
        <xdr:cNvSpPr txBox="1"/>
      </xdr:nvSpPr>
      <xdr:spPr>
        <a:xfrm>
          <a:off x="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21" name="直線コネクタ 220"/>
        <xdr:cNvCxnSpPr/>
      </xdr:nvCxnSpPr>
      <xdr:spPr>
        <a:xfrm>
          <a:off x="0" y="1739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2" name="テキスト ボックス 221"/>
        <xdr:cNvSpPr txBox="1"/>
      </xdr:nvSpPr>
      <xdr:spPr>
        <a:xfrm>
          <a:off x="0"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3" name="直線コネクタ 222"/>
        <xdr:cNvCxnSpPr/>
      </xdr:nvCxnSpPr>
      <xdr:spPr>
        <a:xfrm>
          <a:off x="0" y="17072429"/>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4" name="テキスト ボックス 223"/>
        <xdr:cNvSpPr txBox="1"/>
      </xdr:nvSpPr>
      <xdr:spPr>
        <a:xfrm>
          <a:off x="0"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5" name="直線コネクタ 224"/>
        <xdr:cNvCxnSpPr/>
      </xdr:nvCxnSpPr>
      <xdr:spPr>
        <a:xfrm>
          <a:off x="0" y="16745857"/>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6" name="テキスト ボックス 225"/>
        <xdr:cNvSpPr txBox="1"/>
      </xdr:nvSpPr>
      <xdr:spPr>
        <a:xfrm>
          <a:off x="0"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7" name="直線コネクタ 226"/>
        <xdr:cNvCxnSpPr/>
      </xdr:nvCxnSpPr>
      <xdr:spPr>
        <a:xfrm>
          <a:off x="0" y="16419286"/>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8" name="テキスト ボックス 227"/>
        <xdr:cNvSpPr txBox="1"/>
      </xdr:nvSpPr>
      <xdr:spPr>
        <a:xfrm>
          <a:off x="0"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9" name="直線コネクタ 228"/>
        <xdr:cNvCxnSpPr/>
      </xdr:nvCxnSpPr>
      <xdr:spPr>
        <a:xfrm>
          <a:off x="0" y="16092714"/>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30" name="テキスト ボックス 229"/>
        <xdr:cNvSpPr txBox="1"/>
      </xdr:nvSpPr>
      <xdr:spPr>
        <a:xfrm>
          <a:off x="0"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31" name="直線コネクタ 230"/>
        <xdr:cNvCxnSpPr/>
      </xdr:nvCxnSpPr>
      <xdr:spPr>
        <a:xfrm>
          <a:off x="0" y="15766143"/>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2" name="テキスト ボックス 231"/>
        <xdr:cNvSpPr txBox="1"/>
      </xdr:nvSpPr>
      <xdr:spPr>
        <a:xfrm>
          <a:off x="0"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3" name="直線コネクタ 232"/>
        <xdr:cNvCxnSpPr/>
      </xdr:nvCxnSpPr>
      <xdr:spPr>
        <a:xfrm>
          <a:off x="0" y="15439571"/>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4" name="テキスト ボックス 233"/>
        <xdr:cNvSpPr txBox="1"/>
      </xdr:nvSpPr>
      <xdr:spPr>
        <a:xfrm>
          <a:off x="0"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5" name="直線コネクタ 234"/>
        <xdr:cNvCxnSpPr/>
      </xdr:nvCxnSpPr>
      <xdr:spPr>
        <a:xfrm>
          <a:off x="0" y="15113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6" name="テキスト ボックス 235"/>
        <xdr:cNvSpPr txBox="1"/>
      </xdr:nvSpPr>
      <xdr:spPr>
        <a:xfrm>
          <a:off x="0"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7" name="衛生費グラフ枠"/>
        <xdr:cNvSpPr/>
      </xdr:nvSpPr>
      <xdr:spPr>
        <a:xfrm>
          <a:off x="0" y="15113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146721</xdr:rowOff>
    </xdr:from>
    <xdr:to>
      <xdr:col>6</xdr:col>
      <xdr:colOff>510540</xdr:colOff>
      <xdr:row>99</xdr:row>
      <xdr:rowOff>141692</xdr:rowOff>
    </xdr:to>
    <xdr:cxnSp macro="">
      <xdr:nvCxnSpPr>
        <xdr:cNvPr id="238" name="直線コネクタ 237"/>
        <xdr:cNvCxnSpPr/>
      </xdr:nvCxnSpPr>
      <xdr:spPr>
        <a:xfrm flipV="1">
          <a:off x="0" y="15577221"/>
          <a:ext cx="0" cy="1538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145519</xdr:rowOff>
    </xdr:from>
    <xdr:ext cx="534377" cy="259045"/>
    <xdr:sp macro="" textlink="">
      <xdr:nvSpPr>
        <xdr:cNvPr id="239" name="衛生費最小値テキスト"/>
        <xdr:cNvSpPr txBox="1"/>
      </xdr:nvSpPr>
      <xdr:spPr>
        <a:xfrm>
          <a:off x="0" y="1711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17,378</a:t>
          </a:r>
          <a:endParaRPr kumimoji="1" lang="ja-JP" altLang="en-US" sz="1000" b="1">
            <a:latin typeface="ＭＳ Ｐゴシック"/>
          </a:endParaRPr>
        </a:p>
      </xdr:txBody>
    </xdr:sp>
    <xdr:clientData/>
  </xdr:oneCellAnchor>
  <xdr:twoCellAnchor>
    <xdr:from>
      <xdr:col>6</xdr:col>
      <xdr:colOff>422275</xdr:colOff>
      <xdr:row>99</xdr:row>
      <xdr:rowOff>141692</xdr:rowOff>
    </xdr:from>
    <xdr:to>
      <xdr:col>6</xdr:col>
      <xdr:colOff>600075</xdr:colOff>
      <xdr:row>99</xdr:row>
      <xdr:rowOff>141692</xdr:rowOff>
    </xdr:to>
    <xdr:cxnSp macro="">
      <xdr:nvCxnSpPr>
        <xdr:cNvPr id="240" name="直線コネクタ 239"/>
        <xdr:cNvCxnSpPr/>
      </xdr:nvCxnSpPr>
      <xdr:spPr>
        <a:xfrm>
          <a:off x="0" y="17115242"/>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93398</xdr:rowOff>
    </xdr:from>
    <xdr:ext cx="599010" cy="259045"/>
    <xdr:sp macro="" textlink="">
      <xdr:nvSpPr>
        <xdr:cNvPr id="241" name="衛生費最大値テキスト"/>
        <xdr:cNvSpPr txBox="1"/>
      </xdr:nvSpPr>
      <xdr:spPr>
        <a:xfrm>
          <a:off x="0" y="1535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111,570</a:t>
          </a:r>
          <a:endParaRPr kumimoji="1" lang="ja-JP" altLang="en-US" sz="1000" b="1">
            <a:latin typeface="ＭＳ Ｐゴシック"/>
          </a:endParaRPr>
        </a:p>
      </xdr:txBody>
    </xdr:sp>
    <xdr:clientData/>
  </xdr:oneCellAnchor>
  <xdr:twoCellAnchor>
    <xdr:from>
      <xdr:col>6</xdr:col>
      <xdr:colOff>422275</xdr:colOff>
      <xdr:row>90</xdr:row>
      <xdr:rowOff>146721</xdr:rowOff>
    </xdr:from>
    <xdr:to>
      <xdr:col>6</xdr:col>
      <xdr:colOff>600075</xdr:colOff>
      <xdr:row>90</xdr:row>
      <xdr:rowOff>146721</xdr:rowOff>
    </xdr:to>
    <xdr:cxnSp macro="">
      <xdr:nvCxnSpPr>
        <xdr:cNvPr id="242" name="直線コネクタ 241"/>
        <xdr:cNvCxnSpPr/>
      </xdr:nvCxnSpPr>
      <xdr:spPr>
        <a:xfrm>
          <a:off x="0" y="15577221"/>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31344</xdr:rowOff>
    </xdr:from>
    <xdr:to>
      <xdr:col>6</xdr:col>
      <xdr:colOff>511175</xdr:colOff>
      <xdr:row>93</xdr:row>
      <xdr:rowOff>21955</xdr:rowOff>
    </xdr:to>
    <xdr:cxnSp macro="">
      <xdr:nvCxnSpPr>
        <xdr:cNvPr id="243" name="直線コネクタ 242"/>
        <xdr:cNvCxnSpPr/>
      </xdr:nvCxnSpPr>
      <xdr:spPr>
        <a:xfrm flipV="1">
          <a:off x="0" y="15804744"/>
          <a:ext cx="0" cy="16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157199</xdr:rowOff>
    </xdr:from>
    <xdr:ext cx="534377" cy="259045"/>
    <xdr:sp macro="" textlink="">
      <xdr:nvSpPr>
        <xdr:cNvPr id="244" name="衛生費平均値テキスト"/>
        <xdr:cNvSpPr txBox="1"/>
      </xdr:nvSpPr>
      <xdr:spPr>
        <a:xfrm>
          <a:off x="0" y="166163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43,496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7322</xdr:rowOff>
    </xdr:from>
    <xdr:to>
      <xdr:col>6</xdr:col>
      <xdr:colOff>561975</xdr:colOff>
      <xdr:row>97</xdr:row>
      <xdr:rowOff>108922</xdr:rowOff>
    </xdr:to>
    <xdr:sp macro="" textlink="">
      <xdr:nvSpPr>
        <xdr:cNvPr id="245" name="フローチャート : 判断 244"/>
        <xdr:cNvSpPr/>
      </xdr:nvSpPr>
      <xdr:spPr>
        <a:xfrm>
          <a:off x="0" y="16637972"/>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13170</xdr:rowOff>
    </xdr:from>
    <xdr:to>
      <xdr:col>5</xdr:col>
      <xdr:colOff>358775</xdr:colOff>
      <xdr:row>93</xdr:row>
      <xdr:rowOff>21955</xdr:rowOff>
    </xdr:to>
    <xdr:cxnSp macro="">
      <xdr:nvCxnSpPr>
        <xdr:cNvPr id="246" name="直線コネクタ 245"/>
        <xdr:cNvCxnSpPr/>
      </xdr:nvCxnSpPr>
      <xdr:spPr>
        <a:xfrm>
          <a:off x="0" y="15958020"/>
          <a:ext cx="0" cy="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39457</xdr:rowOff>
    </xdr:from>
    <xdr:to>
      <xdr:col>5</xdr:col>
      <xdr:colOff>409575</xdr:colOff>
      <xdr:row>97</xdr:row>
      <xdr:rowOff>141057</xdr:rowOff>
    </xdr:to>
    <xdr:sp macro="" textlink="">
      <xdr:nvSpPr>
        <xdr:cNvPr id="247" name="フローチャート : 判断 246"/>
        <xdr:cNvSpPr/>
      </xdr:nvSpPr>
      <xdr:spPr>
        <a:xfrm>
          <a:off x="0" y="16670107"/>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132184</xdr:rowOff>
    </xdr:from>
    <xdr:ext cx="534377" cy="259045"/>
    <xdr:sp macro="" textlink="">
      <xdr:nvSpPr>
        <xdr:cNvPr id="248" name="テキスト ボックス 247"/>
        <xdr:cNvSpPr txBox="1"/>
      </xdr:nvSpPr>
      <xdr:spPr>
        <a:xfrm>
          <a:off x="0" y="1676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69405</xdr:rowOff>
    </xdr:from>
    <xdr:to>
      <xdr:col>4</xdr:col>
      <xdr:colOff>155575</xdr:colOff>
      <xdr:row>93</xdr:row>
      <xdr:rowOff>13170</xdr:rowOff>
    </xdr:to>
    <xdr:cxnSp macro="">
      <xdr:nvCxnSpPr>
        <xdr:cNvPr id="249" name="直線コネクタ 248"/>
        <xdr:cNvCxnSpPr/>
      </xdr:nvCxnSpPr>
      <xdr:spPr>
        <a:xfrm>
          <a:off x="0" y="15842805"/>
          <a:ext cx="0" cy="11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13331</xdr:rowOff>
    </xdr:from>
    <xdr:to>
      <xdr:col>4</xdr:col>
      <xdr:colOff>206375</xdr:colOff>
      <xdr:row>97</xdr:row>
      <xdr:rowOff>114931</xdr:rowOff>
    </xdr:to>
    <xdr:sp macro="" textlink="">
      <xdr:nvSpPr>
        <xdr:cNvPr id="250" name="フローチャート : 判断 249"/>
        <xdr:cNvSpPr/>
      </xdr:nvSpPr>
      <xdr:spPr>
        <a:xfrm>
          <a:off x="0" y="16643981"/>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106058</xdr:rowOff>
    </xdr:from>
    <xdr:ext cx="534377" cy="259045"/>
    <xdr:sp macro="" textlink="">
      <xdr:nvSpPr>
        <xdr:cNvPr id="251" name="テキスト ボックス 250"/>
        <xdr:cNvSpPr txBox="1"/>
      </xdr:nvSpPr>
      <xdr:spPr>
        <a:xfrm>
          <a:off x="0" y="1673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434975</xdr:colOff>
      <xdr:row>92</xdr:row>
      <xdr:rowOff>69405</xdr:rowOff>
    </xdr:from>
    <xdr:to>
      <xdr:col>2</xdr:col>
      <xdr:colOff>638175</xdr:colOff>
      <xdr:row>92</xdr:row>
      <xdr:rowOff>153743</xdr:rowOff>
    </xdr:to>
    <xdr:cxnSp macro="">
      <xdr:nvCxnSpPr>
        <xdr:cNvPr id="252" name="直線コネクタ 251"/>
        <xdr:cNvCxnSpPr/>
      </xdr:nvCxnSpPr>
      <xdr:spPr>
        <a:xfrm flipV="1">
          <a:off x="0" y="15842805"/>
          <a:ext cx="0" cy="84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41368</xdr:rowOff>
    </xdr:from>
    <xdr:to>
      <xdr:col>3</xdr:col>
      <xdr:colOff>3175</xdr:colOff>
      <xdr:row>97</xdr:row>
      <xdr:rowOff>142968</xdr:rowOff>
    </xdr:to>
    <xdr:sp macro="" textlink="">
      <xdr:nvSpPr>
        <xdr:cNvPr id="253" name="フローチャート : 判断 252"/>
        <xdr:cNvSpPr/>
      </xdr:nvSpPr>
      <xdr:spPr>
        <a:xfrm>
          <a:off x="0" y="16672018"/>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134095</xdr:rowOff>
    </xdr:from>
    <xdr:ext cx="534377" cy="259045"/>
    <xdr:sp macro="" textlink="">
      <xdr:nvSpPr>
        <xdr:cNvPr id="254" name="テキスト ボックス 253"/>
        <xdr:cNvSpPr txBox="1"/>
      </xdr:nvSpPr>
      <xdr:spPr>
        <a:xfrm>
          <a:off x="0" y="1676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19700</xdr:rowOff>
    </xdr:from>
    <xdr:to>
      <xdr:col>1</xdr:col>
      <xdr:colOff>485775</xdr:colOff>
      <xdr:row>97</xdr:row>
      <xdr:rowOff>121300</xdr:rowOff>
    </xdr:to>
    <xdr:sp macro="" textlink="">
      <xdr:nvSpPr>
        <xdr:cNvPr id="255" name="フローチャート : 判断 254"/>
        <xdr:cNvSpPr/>
      </xdr:nvSpPr>
      <xdr:spPr>
        <a:xfrm>
          <a:off x="0" y="1665035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112427</xdr:rowOff>
    </xdr:from>
    <xdr:ext cx="534377" cy="259045"/>
    <xdr:sp macro="" textlink="">
      <xdr:nvSpPr>
        <xdr:cNvPr id="256" name="テキスト ボックス 255"/>
        <xdr:cNvSpPr txBox="1"/>
      </xdr:nvSpPr>
      <xdr:spPr>
        <a:xfrm>
          <a:off x="0" y="1674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7" name="テキスト ボックス 256"/>
        <xdr:cNvSpPr txBox="1"/>
      </xdr:nvSpPr>
      <xdr:spPr>
        <a:xfrm>
          <a:off x="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8" name="テキスト ボックス 257"/>
        <xdr:cNvSpPr txBox="1"/>
      </xdr:nvSpPr>
      <xdr:spPr>
        <a:xfrm>
          <a:off x="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9" name="テキスト ボックス 258"/>
        <xdr:cNvSpPr txBox="1"/>
      </xdr:nvSpPr>
      <xdr:spPr>
        <a:xfrm>
          <a:off x="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60" name="テキスト ボックス 259"/>
        <xdr:cNvSpPr txBox="1"/>
      </xdr:nvSpPr>
      <xdr:spPr>
        <a:xfrm>
          <a:off x="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61" name="テキスト ボックス 260"/>
        <xdr:cNvSpPr txBox="1"/>
      </xdr:nvSpPr>
      <xdr:spPr>
        <a:xfrm>
          <a:off x="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91</xdr:row>
      <xdr:rowOff>151994</xdr:rowOff>
    </xdr:from>
    <xdr:to>
      <xdr:col>6</xdr:col>
      <xdr:colOff>561975</xdr:colOff>
      <xdr:row>92</xdr:row>
      <xdr:rowOff>82144</xdr:rowOff>
    </xdr:to>
    <xdr:sp macro="" textlink="">
      <xdr:nvSpPr>
        <xdr:cNvPr id="262" name="円/楕円 261"/>
        <xdr:cNvSpPr/>
      </xdr:nvSpPr>
      <xdr:spPr>
        <a:xfrm>
          <a:off x="0" y="15753944"/>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3421</xdr:rowOff>
    </xdr:from>
    <xdr:ext cx="534377" cy="259045"/>
    <xdr:sp macro="" textlink="">
      <xdr:nvSpPr>
        <xdr:cNvPr id="263" name="衛生費該当値テキスト"/>
        <xdr:cNvSpPr txBox="1"/>
      </xdr:nvSpPr>
      <xdr:spPr>
        <a:xfrm>
          <a:off x="0" y="1560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97,636</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142605</xdr:rowOff>
    </xdr:from>
    <xdr:to>
      <xdr:col>5</xdr:col>
      <xdr:colOff>409575</xdr:colOff>
      <xdr:row>93</xdr:row>
      <xdr:rowOff>72755</xdr:rowOff>
    </xdr:to>
    <xdr:sp macro="" textlink="">
      <xdr:nvSpPr>
        <xdr:cNvPr id="264" name="円/楕円 263"/>
        <xdr:cNvSpPr/>
      </xdr:nvSpPr>
      <xdr:spPr>
        <a:xfrm>
          <a:off x="0" y="15916005"/>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91</xdr:row>
      <xdr:rowOff>89282</xdr:rowOff>
    </xdr:from>
    <xdr:ext cx="534377" cy="259045"/>
    <xdr:sp macro="" textlink="">
      <xdr:nvSpPr>
        <xdr:cNvPr id="265" name="テキスト ボックス 264"/>
        <xdr:cNvSpPr txBox="1"/>
      </xdr:nvSpPr>
      <xdr:spPr>
        <a:xfrm>
          <a:off x="0" y="1569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87,711</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133820</xdr:rowOff>
    </xdr:from>
    <xdr:to>
      <xdr:col>4</xdr:col>
      <xdr:colOff>206375</xdr:colOff>
      <xdr:row>93</xdr:row>
      <xdr:rowOff>63970</xdr:rowOff>
    </xdr:to>
    <xdr:sp macro="" textlink="">
      <xdr:nvSpPr>
        <xdr:cNvPr id="266" name="円/楕円 265"/>
        <xdr:cNvSpPr/>
      </xdr:nvSpPr>
      <xdr:spPr>
        <a:xfrm>
          <a:off x="0" y="1590722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80497</xdr:rowOff>
    </xdr:from>
    <xdr:ext cx="534377" cy="259045"/>
    <xdr:sp macro="" textlink="">
      <xdr:nvSpPr>
        <xdr:cNvPr id="267" name="テキスト ボックス 266"/>
        <xdr:cNvSpPr txBox="1"/>
      </xdr:nvSpPr>
      <xdr:spPr>
        <a:xfrm>
          <a:off x="0" y="1568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88,249</a:t>
          </a:r>
          <a:endParaRPr kumimoji="1" lang="ja-JP" altLang="en-US" sz="1000" b="1">
            <a:solidFill>
              <a:srgbClr val="FF0000"/>
            </a:solidFill>
            <a:latin typeface="ＭＳ Ｐゴシック"/>
          </a:endParaRPr>
        </a:p>
      </xdr:txBody>
    </xdr:sp>
    <xdr:clientData/>
  </xdr:oneCellAnchor>
  <xdr:twoCellAnchor>
    <xdr:from>
      <xdr:col>2</xdr:col>
      <xdr:colOff>587375</xdr:colOff>
      <xdr:row>92</xdr:row>
      <xdr:rowOff>18605</xdr:rowOff>
    </xdr:from>
    <xdr:to>
      <xdr:col>3</xdr:col>
      <xdr:colOff>3175</xdr:colOff>
      <xdr:row>92</xdr:row>
      <xdr:rowOff>120205</xdr:rowOff>
    </xdr:to>
    <xdr:sp macro="" textlink="">
      <xdr:nvSpPr>
        <xdr:cNvPr id="268" name="円/楕円 267"/>
        <xdr:cNvSpPr/>
      </xdr:nvSpPr>
      <xdr:spPr>
        <a:xfrm>
          <a:off x="0" y="15792005"/>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90</xdr:row>
      <xdr:rowOff>136732</xdr:rowOff>
    </xdr:from>
    <xdr:ext cx="534377" cy="259045"/>
    <xdr:sp macro="" textlink="">
      <xdr:nvSpPr>
        <xdr:cNvPr id="269" name="テキスト ボックス 268"/>
        <xdr:cNvSpPr txBox="1"/>
      </xdr:nvSpPr>
      <xdr:spPr>
        <a:xfrm>
          <a:off x="0" y="1556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95,305</a:t>
          </a:r>
          <a:endParaRPr kumimoji="1" lang="ja-JP" altLang="en-US" sz="1000" b="1">
            <a:solidFill>
              <a:srgbClr val="FF0000"/>
            </a:solidFill>
            <a:latin typeface="ＭＳ Ｐゴシック"/>
          </a:endParaRPr>
        </a:p>
      </xdr:txBody>
    </xdr:sp>
    <xdr:clientData/>
  </xdr:oneCellAnchor>
  <xdr:twoCellAnchor>
    <xdr:from>
      <xdr:col>1</xdr:col>
      <xdr:colOff>384175</xdr:colOff>
      <xdr:row>92</xdr:row>
      <xdr:rowOff>102943</xdr:rowOff>
    </xdr:from>
    <xdr:to>
      <xdr:col>1</xdr:col>
      <xdr:colOff>485775</xdr:colOff>
      <xdr:row>93</xdr:row>
      <xdr:rowOff>33093</xdr:rowOff>
    </xdr:to>
    <xdr:sp macro="" textlink="">
      <xdr:nvSpPr>
        <xdr:cNvPr id="270" name="円/楕円 269"/>
        <xdr:cNvSpPr/>
      </xdr:nvSpPr>
      <xdr:spPr>
        <a:xfrm>
          <a:off x="0" y="15876343"/>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91</xdr:row>
      <xdr:rowOff>49620</xdr:rowOff>
    </xdr:from>
    <xdr:ext cx="534377" cy="259045"/>
    <xdr:sp macro="" textlink="">
      <xdr:nvSpPr>
        <xdr:cNvPr id="271" name="テキスト ボックス 270"/>
        <xdr:cNvSpPr txBox="1"/>
      </xdr:nvSpPr>
      <xdr:spPr>
        <a:xfrm>
          <a:off x="0" y="1565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90,140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2" name="正方形/長方形 271"/>
        <xdr:cNvSpPr/>
      </xdr:nvSpPr>
      <xdr:spPr>
        <a:xfrm>
          <a:off x="0" y="4000500"/>
          <a:ext cx="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3" name="正方形/長方形 272"/>
        <xdr:cNvSpPr/>
      </xdr:nvSpPr>
      <xdr:spPr>
        <a:xfrm>
          <a:off x="0" y="4343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4" name="正方形/長方形 273"/>
        <xdr:cNvSpPr/>
      </xdr:nvSpPr>
      <xdr:spPr>
        <a:xfrm>
          <a:off x="0" y="4546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5" name="正方形/長方形 274"/>
        <xdr:cNvSpPr/>
      </xdr:nvSpPr>
      <xdr:spPr>
        <a:xfrm>
          <a:off x="0" y="4343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6" name="正方形/長方形 275"/>
        <xdr:cNvSpPr/>
      </xdr:nvSpPr>
      <xdr:spPr>
        <a:xfrm>
          <a:off x="0" y="4546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7" name="正方形/長方形 276"/>
        <xdr:cNvSpPr/>
      </xdr:nvSpPr>
      <xdr:spPr>
        <a:xfrm>
          <a:off x="0" y="4343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8" name="正方形/長方形 277"/>
        <xdr:cNvSpPr/>
      </xdr:nvSpPr>
      <xdr:spPr>
        <a:xfrm>
          <a:off x="0" y="4546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9" name="正方形/長方形 278"/>
        <xdr:cNvSpPr/>
      </xdr:nvSpPr>
      <xdr:spPr>
        <a:xfrm>
          <a:off x="0" y="4826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80" name="テキスト ボックス 279"/>
        <xdr:cNvSpPr txBox="1"/>
      </xdr:nvSpPr>
      <xdr:spPr>
        <a:xfrm>
          <a:off x="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81" name="直線コネクタ 280"/>
        <xdr:cNvCxnSpPr/>
      </xdr:nvCxnSpPr>
      <xdr:spPr>
        <a:xfrm>
          <a:off x="0" y="7112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82" name="直線コネクタ 281"/>
        <xdr:cNvCxnSpPr/>
      </xdr:nvCxnSpPr>
      <xdr:spPr>
        <a:xfrm>
          <a:off x="0" y="6785428"/>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3" name="テキスト ボックス 282"/>
        <xdr:cNvSpPr txBox="1"/>
      </xdr:nvSpPr>
      <xdr:spPr>
        <a:xfrm>
          <a:off x="0"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4" name="直線コネクタ 283"/>
        <xdr:cNvCxnSpPr/>
      </xdr:nvCxnSpPr>
      <xdr:spPr>
        <a:xfrm>
          <a:off x="0" y="6458857"/>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5" name="テキスト ボックス 284"/>
        <xdr:cNvSpPr txBox="1"/>
      </xdr:nvSpPr>
      <xdr:spPr>
        <a:xfrm>
          <a:off x="0"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6" name="直線コネクタ 285"/>
        <xdr:cNvCxnSpPr/>
      </xdr:nvCxnSpPr>
      <xdr:spPr>
        <a:xfrm>
          <a:off x="0" y="6132286"/>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7" name="テキスト ボックス 286"/>
        <xdr:cNvSpPr txBox="1"/>
      </xdr:nvSpPr>
      <xdr:spPr>
        <a:xfrm>
          <a:off x="0"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8" name="直線コネクタ 287"/>
        <xdr:cNvCxnSpPr/>
      </xdr:nvCxnSpPr>
      <xdr:spPr>
        <a:xfrm>
          <a:off x="0" y="5805714"/>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9" name="テキスト ボックス 288"/>
        <xdr:cNvSpPr txBox="1"/>
      </xdr:nvSpPr>
      <xdr:spPr>
        <a:xfrm>
          <a:off x="0"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90" name="直線コネクタ 289"/>
        <xdr:cNvCxnSpPr/>
      </xdr:nvCxnSpPr>
      <xdr:spPr>
        <a:xfrm>
          <a:off x="0" y="5479143"/>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91" name="テキスト ボックス 290"/>
        <xdr:cNvSpPr txBox="1"/>
      </xdr:nvSpPr>
      <xdr:spPr>
        <a:xfrm>
          <a:off x="0"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92" name="直線コネクタ 291"/>
        <xdr:cNvCxnSpPr/>
      </xdr:nvCxnSpPr>
      <xdr:spPr>
        <a:xfrm>
          <a:off x="0" y="5152572"/>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3" name="テキスト ボックス 292"/>
        <xdr:cNvSpPr txBox="1"/>
      </xdr:nvSpPr>
      <xdr:spPr>
        <a:xfrm>
          <a:off x="0"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4" name="直線コネクタ 293"/>
        <xdr:cNvCxnSpPr/>
      </xdr:nvCxnSpPr>
      <xdr:spPr>
        <a:xfrm>
          <a:off x="0" y="482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5" name="テキスト ボックス 294"/>
        <xdr:cNvSpPr txBox="1"/>
      </xdr:nvSpPr>
      <xdr:spPr>
        <a:xfrm>
          <a:off x="0"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6" name="労働費グラフ枠"/>
        <xdr:cNvSpPr/>
      </xdr:nvSpPr>
      <xdr:spPr>
        <a:xfrm>
          <a:off x="0" y="4826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109982</xdr:rowOff>
    </xdr:from>
    <xdr:to>
      <xdr:col>15</xdr:col>
      <xdr:colOff>180340</xdr:colOff>
      <xdr:row>39</xdr:row>
      <xdr:rowOff>98878</xdr:rowOff>
    </xdr:to>
    <xdr:cxnSp macro="">
      <xdr:nvCxnSpPr>
        <xdr:cNvPr id="297" name="直線コネクタ 296"/>
        <xdr:cNvCxnSpPr/>
      </xdr:nvCxnSpPr>
      <xdr:spPr>
        <a:xfrm flipV="1">
          <a:off x="0" y="5253482"/>
          <a:ext cx="0" cy="1531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8" name="労働費最小値テキスト"/>
        <xdr:cNvSpPr txBox="1"/>
      </xdr:nvSpPr>
      <xdr:spPr>
        <a:xfrm>
          <a:off x="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9" name="直線コネクタ 298"/>
        <xdr:cNvCxnSpPr/>
      </xdr:nvCxnSpPr>
      <xdr:spPr>
        <a:xfrm>
          <a:off x="0" y="6785428"/>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56659</xdr:rowOff>
    </xdr:from>
    <xdr:ext cx="469744" cy="259045"/>
    <xdr:sp macro="" textlink="">
      <xdr:nvSpPr>
        <xdr:cNvPr id="300" name="労働費最大値テキスト"/>
        <xdr:cNvSpPr txBox="1"/>
      </xdr:nvSpPr>
      <xdr:spPr>
        <a:xfrm>
          <a:off x="0" y="5028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4,691</a:t>
          </a:r>
          <a:endParaRPr kumimoji="1" lang="ja-JP" altLang="en-US" sz="1000" b="1">
            <a:latin typeface="ＭＳ Ｐゴシック"/>
          </a:endParaRPr>
        </a:p>
      </xdr:txBody>
    </xdr:sp>
    <xdr:clientData/>
  </xdr:oneCellAnchor>
  <xdr:twoCellAnchor>
    <xdr:from>
      <xdr:col>15</xdr:col>
      <xdr:colOff>92075</xdr:colOff>
      <xdr:row>30</xdr:row>
      <xdr:rowOff>109982</xdr:rowOff>
    </xdr:from>
    <xdr:to>
      <xdr:col>15</xdr:col>
      <xdr:colOff>269875</xdr:colOff>
      <xdr:row>30</xdr:row>
      <xdr:rowOff>109982</xdr:rowOff>
    </xdr:to>
    <xdr:cxnSp macro="">
      <xdr:nvCxnSpPr>
        <xdr:cNvPr id="301" name="直線コネクタ 300"/>
        <xdr:cNvCxnSpPr/>
      </xdr:nvCxnSpPr>
      <xdr:spPr>
        <a:xfrm>
          <a:off x="0" y="5253482"/>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85816</xdr:rowOff>
    </xdr:from>
    <xdr:to>
      <xdr:col>15</xdr:col>
      <xdr:colOff>180975</xdr:colOff>
      <xdr:row>39</xdr:row>
      <xdr:rowOff>85816</xdr:rowOff>
    </xdr:to>
    <xdr:cxnSp macro="">
      <xdr:nvCxnSpPr>
        <xdr:cNvPr id="302" name="直線コネクタ 301"/>
        <xdr:cNvCxnSpPr/>
      </xdr:nvCxnSpPr>
      <xdr:spPr>
        <a:xfrm>
          <a:off x="0" y="6772366"/>
          <a:ext cx="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24582</xdr:rowOff>
    </xdr:from>
    <xdr:ext cx="378565" cy="259045"/>
    <xdr:sp macro="" textlink="">
      <xdr:nvSpPr>
        <xdr:cNvPr id="303" name="労働費平均値テキスト"/>
        <xdr:cNvSpPr txBox="1"/>
      </xdr:nvSpPr>
      <xdr:spPr>
        <a:xfrm>
          <a:off x="0" y="63682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1705</xdr:rowOff>
    </xdr:from>
    <xdr:to>
      <xdr:col>15</xdr:col>
      <xdr:colOff>231775</xdr:colOff>
      <xdr:row>38</xdr:row>
      <xdr:rowOff>103305</xdr:rowOff>
    </xdr:to>
    <xdr:sp macro="" textlink="">
      <xdr:nvSpPr>
        <xdr:cNvPr id="304" name="フローチャート : 判断 303"/>
        <xdr:cNvSpPr/>
      </xdr:nvSpPr>
      <xdr:spPr>
        <a:xfrm>
          <a:off x="0" y="651680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85816</xdr:rowOff>
    </xdr:from>
    <xdr:to>
      <xdr:col>14</xdr:col>
      <xdr:colOff>28575</xdr:colOff>
      <xdr:row>39</xdr:row>
      <xdr:rowOff>87449</xdr:rowOff>
    </xdr:to>
    <xdr:cxnSp macro="">
      <xdr:nvCxnSpPr>
        <xdr:cNvPr id="305" name="直線コネクタ 304"/>
        <xdr:cNvCxnSpPr/>
      </xdr:nvCxnSpPr>
      <xdr:spPr>
        <a:xfrm flipV="1">
          <a:off x="0" y="6772366"/>
          <a:ext cx="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108494</xdr:rowOff>
    </xdr:from>
    <xdr:to>
      <xdr:col>14</xdr:col>
      <xdr:colOff>79375</xdr:colOff>
      <xdr:row>37</xdr:row>
      <xdr:rowOff>38644</xdr:rowOff>
    </xdr:to>
    <xdr:sp macro="" textlink="">
      <xdr:nvSpPr>
        <xdr:cNvPr id="306" name="フローチャート : 判断 305"/>
        <xdr:cNvSpPr/>
      </xdr:nvSpPr>
      <xdr:spPr>
        <a:xfrm>
          <a:off x="0" y="6280694"/>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55171</xdr:rowOff>
    </xdr:from>
    <xdr:ext cx="469744" cy="259045"/>
    <xdr:sp macro="" textlink="">
      <xdr:nvSpPr>
        <xdr:cNvPr id="307" name="テキスト ボックス 306"/>
        <xdr:cNvSpPr txBox="1"/>
      </xdr:nvSpPr>
      <xdr:spPr>
        <a:xfrm>
          <a:off x="0"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87449</xdr:rowOff>
    </xdr:from>
    <xdr:to>
      <xdr:col>12</xdr:col>
      <xdr:colOff>511175</xdr:colOff>
      <xdr:row>39</xdr:row>
      <xdr:rowOff>90715</xdr:rowOff>
    </xdr:to>
    <xdr:cxnSp macro="">
      <xdr:nvCxnSpPr>
        <xdr:cNvPr id="308" name="直線コネクタ 307"/>
        <xdr:cNvCxnSpPr/>
      </xdr:nvCxnSpPr>
      <xdr:spPr>
        <a:xfrm flipV="1">
          <a:off x="0" y="6773999"/>
          <a:ext cx="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145397</xdr:rowOff>
    </xdr:from>
    <xdr:to>
      <xdr:col>12</xdr:col>
      <xdr:colOff>561975</xdr:colOff>
      <xdr:row>36</xdr:row>
      <xdr:rowOff>75547</xdr:rowOff>
    </xdr:to>
    <xdr:sp macro="" textlink="">
      <xdr:nvSpPr>
        <xdr:cNvPr id="309" name="フローチャート : 判断 308"/>
        <xdr:cNvSpPr/>
      </xdr:nvSpPr>
      <xdr:spPr>
        <a:xfrm>
          <a:off x="0" y="6146147"/>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92074</xdr:rowOff>
    </xdr:from>
    <xdr:ext cx="469744" cy="259045"/>
    <xdr:sp macro="" textlink="">
      <xdr:nvSpPr>
        <xdr:cNvPr id="310" name="テキスト ボックス 309"/>
        <xdr:cNvSpPr txBox="1"/>
      </xdr:nvSpPr>
      <xdr:spPr>
        <a:xfrm>
          <a:off x="0"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90715</xdr:rowOff>
    </xdr:from>
    <xdr:to>
      <xdr:col>11</xdr:col>
      <xdr:colOff>307975</xdr:colOff>
      <xdr:row>39</xdr:row>
      <xdr:rowOff>94307</xdr:rowOff>
    </xdr:to>
    <xdr:cxnSp macro="">
      <xdr:nvCxnSpPr>
        <xdr:cNvPr id="311" name="直線コネクタ 310"/>
        <xdr:cNvCxnSpPr/>
      </xdr:nvCxnSpPr>
      <xdr:spPr>
        <a:xfrm flipV="1">
          <a:off x="0" y="6777265"/>
          <a:ext cx="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17707</xdr:rowOff>
    </xdr:from>
    <xdr:to>
      <xdr:col>11</xdr:col>
      <xdr:colOff>358775</xdr:colOff>
      <xdr:row>34</xdr:row>
      <xdr:rowOff>119307</xdr:rowOff>
    </xdr:to>
    <xdr:sp macro="" textlink="">
      <xdr:nvSpPr>
        <xdr:cNvPr id="312" name="フローチャート : 判断 311"/>
        <xdr:cNvSpPr/>
      </xdr:nvSpPr>
      <xdr:spPr>
        <a:xfrm>
          <a:off x="0" y="5847007"/>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135834</xdr:rowOff>
    </xdr:from>
    <xdr:ext cx="469744" cy="259045"/>
    <xdr:sp macro="" textlink="">
      <xdr:nvSpPr>
        <xdr:cNvPr id="313" name="テキスト ボックス 312"/>
        <xdr:cNvSpPr txBox="1"/>
      </xdr:nvSpPr>
      <xdr:spPr>
        <a:xfrm>
          <a:off x="0" y="562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76164</xdr:rowOff>
    </xdr:from>
    <xdr:to>
      <xdr:col>10</xdr:col>
      <xdr:colOff>155575</xdr:colOff>
      <xdr:row>33</xdr:row>
      <xdr:rowOff>6314</xdr:rowOff>
    </xdr:to>
    <xdr:sp macro="" textlink="">
      <xdr:nvSpPr>
        <xdr:cNvPr id="314" name="フローチャート : 判断 313"/>
        <xdr:cNvSpPr/>
      </xdr:nvSpPr>
      <xdr:spPr>
        <a:xfrm>
          <a:off x="0" y="5562564"/>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22841</xdr:rowOff>
    </xdr:from>
    <xdr:ext cx="469744" cy="259045"/>
    <xdr:sp macro="" textlink="">
      <xdr:nvSpPr>
        <xdr:cNvPr id="315" name="テキスト ボックス 314"/>
        <xdr:cNvSpPr txBox="1"/>
      </xdr:nvSpPr>
      <xdr:spPr>
        <a:xfrm>
          <a:off x="0" y="533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6" name="テキスト ボックス 315"/>
        <xdr:cNvSpPr txBox="1"/>
      </xdr:nvSpPr>
      <xdr:spPr>
        <a:xfrm>
          <a:off x="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7" name="テキスト ボックス 316"/>
        <xdr:cNvSpPr txBox="1"/>
      </xdr:nvSpPr>
      <xdr:spPr>
        <a:xfrm>
          <a:off x="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8" name="テキスト ボックス 317"/>
        <xdr:cNvSpPr txBox="1"/>
      </xdr:nvSpPr>
      <xdr:spPr>
        <a:xfrm>
          <a:off x="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9" name="テキスト ボックス 318"/>
        <xdr:cNvSpPr txBox="1"/>
      </xdr:nvSpPr>
      <xdr:spPr>
        <a:xfrm>
          <a:off x="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20" name="テキスト ボックス 319"/>
        <xdr:cNvSpPr txBox="1"/>
      </xdr:nvSpPr>
      <xdr:spPr>
        <a:xfrm>
          <a:off x="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35016</xdr:rowOff>
    </xdr:from>
    <xdr:to>
      <xdr:col>15</xdr:col>
      <xdr:colOff>231775</xdr:colOff>
      <xdr:row>39</xdr:row>
      <xdr:rowOff>136616</xdr:rowOff>
    </xdr:to>
    <xdr:sp macro="" textlink="">
      <xdr:nvSpPr>
        <xdr:cNvPr id="321" name="円/楕円 320"/>
        <xdr:cNvSpPr/>
      </xdr:nvSpPr>
      <xdr:spPr>
        <a:xfrm>
          <a:off x="0" y="6721566"/>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121393</xdr:rowOff>
    </xdr:from>
    <xdr:ext cx="313932" cy="259045"/>
    <xdr:sp macro="" textlink="">
      <xdr:nvSpPr>
        <xdr:cNvPr id="322" name="労働費該当値テキスト"/>
        <xdr:cNvSpPr txBox="1"/>
      </xdr:nvSpPr>
      <xdr:spPr>
        <a:xfrm>
          <a:off x="0" y="66364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35016</xdr:rowOff>
    </xdr:from>
    <xdr:to>
      <xdr:col>14</xdr:col>
      <xdr:colOff>79375</xdr:colOff>
      <xdr:row>39</xdr:row>
      <xdr:rowOff>136616</xdr:rowOff>
    </xdr:to>
    <xdr:sp macro="" textlink="">
      <xdr:nvSpPr>
        <xdr:cNvPr id="323" name="円/楕円 322"/>
        <xdr:cNvSpPr/>
      </xdr:nvSpPr>
      <xdr:spPr>
        <a:xfrm>
          <a:off x="0" y="6721566"/>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127743</xdr:rowOff>
    </xdr:from>
    <xdr:ext cx="313932" cy="259045"/>
    <xdr:sp macro="" textlink="">
      <xdr:nvSpPr>
        <xdr:cNvPr id="324" name="テキスト ボックス 323"/>
        <xdr:cNvSpPr txBox="1"/>
      </xdr:nvSpPr>
      <xdr:spPr>
        <a:xfrm>
          <a:off x="0" y="6814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36649</xdr:rowOff>
    </xdr:from>
    <xdr:to>
      <xdr:col>12</xdr:col>
      <xdr:colOff>561975</xdr:colOff>
      <xdr:row>39</xdr:row>
      <xdr:rowOff>138249</xdr:rowOff>
    </xdr:to>
    <xdr:sp macro="" textlink="">
      <xdr:nvSpPr>
        <xdr:cNvPr id="325" name="円/楕円 324"/>
        <xdr:cNvSpPr/>
      </xdr:nvSpPr>
      <xdr:spPr>
        <a:xfrm>
          <a:off x="0" y="6723199"/>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129376</xdr:rowOff>
    </xdr:from>
    <xdr:ext cx="313932" cy="259045"/>
    <xdr:sp macro="" textlink="">
      <xdr:nvSpPr>
        <xdr:cNvPr id="326" name="テキスト ボックス 325"/>
        <xdr:cNvSpPr txBox="1"/>
      </xdr:nvSpPr>
      <xdr:spPr>
        <a:xfrm>
          <a:off x="0" y="68159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39915</xdr:rowOff>
    </xdr:from>
    <xdr:to>
      <xdr:col>11</xdr:col>
      <xdr:colOff>358775</xdr:colOff>
      <xdr:row>39</xdr:row>
      <xdr:rowOff>141515</xdr:rowOff>
    </xdr:to>
    <xdr:sp macro="" textlink="">
      <xdr:nvSpPr>
        <xdr:cNvPr id="327" name="円/楕円 326"/>
        <xdr:cNvSpPr/>
      </xdr:nvSpPr>
      <xdr:spPr>
        <a:xfrm>
          <a:off x="0" y="6726465"/>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151008</xdr:colOff>
      <xdr:row>39</xdr:row>
      <xdr:rowOff>132642</xdr:rowOff>
    </xdr:from>
    <xdr:ext cx="313932" cy="259045"/>
    <xdr:sp macro="" textlink="">
      <xdr:nvSpPr>
        <xdr:cNvPr id="328" name="テキスト ボックス 327"/>
        <xdr:cNvSpPr txBox="1"/>
      </xdr:nvSpPr>
      <xdr:spPr>
        <a:xfrm>
          <a:off x="0" y="68191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43507</xdr:rowOff>
    </xdr:from>
    <xdr:to>
      <xdr:col>10</xdr:col>
      <xdr:colOff>155575</xdr:colOff>
      <xdr:row>39</xdr:row>
      <xdr:rowOff>145107</xdr:rowOff>
    </xdr:to>
    <xdr:sp macro="" textlink="">
      <xdr:nvSpPr>
        <xdr:cNvPr id="329" name="円/楕円 328"/>
        <xdr:cNvSpPr/>
      </xdr:nvSpPr>
      <xdr:spPr>
        <a:xfrm>
          <a:off x="0" y="6730057"/>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633608</xdr:colOff>
      <xdr:row>39</xdr:row>
      <xdr:rowOff>136234</xdr:rowOff>
    </xdr:from>
    <xdr:ext cx="313932" cy="259045"/>
    <xdr:sp macro="" textlink="">
      <xdr:nvSpPr>
        <xdr:cNvPr id="330" name="テキスト ボックス 329"/>
        <xdr:cNvSpPr txBox="1"/>
      </xdr:nvSpPr>
      <xdr:spPr>
        <a:xfrm>
          <a:off x="0" y="6822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31" name="正方形/長方形 330"/>
        <xdr:cNvSpPr/>
      </xdr:nvSpPr>
      <xdr:spPr>
        <a:xfrm>
          <a:off x="0" y="7429500"/>
          <a:ext cx="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32" name="正方形/長方形 331"/>
        <xdr:cNvSpPr/>
      </xdr:nvSpPr>
      <xdr:spPr>
        <a:xfrm>
          <a:off x="0" y="7772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3" name="正方形/長方形 332"/>
        <xdr:cNvSpPr/>
      </xdr:nvSpPr>
      <xdr:spPr>
        <a:xfrm>
          <a:off x="0" y="7975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4" name="正方形/長方形 333"/>
        <xdr:cNvSpPr/>
      </xdr:nvSpPr>
      <xdr:spPr>
        <a:xfrm>
          <a:off x="0" y="7772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5" name="正方形/長方形 334"/>
        <xdr:cNvSpPr/>
      </xdr:nvSpPr>
      <xdr:spPr>
        <a:xfrm>
          <a:off x="0" y="7975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6" name="正方形/長方形 335"/>
        <xdr:cNvSpPr/>
      </xdr:nvSpPr>
      <xdr:spPr>
        <a:xfrm>
          <a:off x="0" y="7772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7" name="正方形/長方形 336"/>
        <xdr:cNvSpPr/>
      </xdr:nvSpPr>
      <xdr:spPr>
        <a:xfrm>
          <a:off x="0" y="7975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8" name="正方形/長方形 337"/>
        <xdr:cNvSpPr/>
      </xdr:nvSpPr>
      <xdr:spPr>
        <a:xfrm>
          <a:off x="0" y="8255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9" name="テキスト ボックス 338"/>
        <xdr:cNvSpPr txBox="1"/>
      </xdr:nvSpPr>
      <xdr:spPr>
        <a:xfrm>
          <a:off x="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40" name="直線コネクタ 339"/>
        <xdr:cNvCxnSpPr/>
      </xdr:nvCxnSpPr>
      <xdr:spPr>
        <a:xfrm>
          <a:off x="0" y="10541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41" name="直線コネクタ 340"/>
        <xdr:cNvCxnSpPr/>
      </xdr:nvCxnSpPr>
      <xdr:spPr>
        <a:xfrm>
          <a:off x="0" y="10214428"/>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42" name="テキスト ボックス 341"/>
        <xdr:cNvSpPr txBox="1"/>
      </xdr:nvSpPr>
      <xdr:spPr>
        <a:xfrm>
          <a:off x="0"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43" name="直線コネクタ 342"/>
        <xdr:cNvCxnSpPr/>
      </xdr:nvCxnSpPr>
      <xdr:spPr>
        <a:xfrm>
          <a:off x="0" y="9887857"/>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44" name="テキスト ボックス 343"/>
        <xdr:cNvSpPr txBox="1"/>
      </xdr:nvSpPr>
      <xdr:spPr>
        <a:xfrm>
          <a:off x="0"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45" name="直線コネクタ 344"/>
        <xdr:cNvCxnSpPr/>
      </xdr:nvCxnSpPr>
      <xdr:spPr>
        <a:xfrm>
          <a:off x="0" y="9561285"/>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46" name="テキスト ボックス 345"/>
        <xdr:cNvSpPr txBox="1"/>
      </xdr:nvSpPr>
      <xdr:spPr>
        <a:xfrm>
          <a:off x="0"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7" name="直線コネクタ 346"/>
        <xdr:cNvCxnSpPr/>
      </xdr:nvCxnSpPr>
      <xdr:spPr>
        <a:xfrm>
          <a:off x="0" y="9234715"/>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48" name="テキスト ボックス 347"/>
        <xdr:cNvSpPr txBox="1"/>
      </xdr:nvSpPr>
      <xdr:spPr>
        <a:xfrm>
          <a:off x="0"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9" name="直線コネクタ 348"/>
        <xdr:cNvCxnSpPr/>
      </xdr:nvCxnSpPr>
      <xdr:spPr>
        <a:xfrm>
          <a:off x="0" y="8908143"/>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50" name="テキスト ボックス 349"/>
        <xdr:cNvSpPr txBox="1"/>
      </xdr:nvSpPr>
      <xdr:spPr>
        <a:xfrm>
          <a:off x="0"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51" name="直線コネクタ 350"/>
        <xdr:cNvCxnSpPr/>
      </xdr:nvCxnSpPr>
      <xdr:spPr>
        <a:xfrm>
          <a:off x="0" y="8581572"/>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52" name="テキスト ボックス 351"/>
        <xdr:cNvSpPr txBox="1"/>
      </xdr:nvSpPr>
      <xdr:spPr>
        <a:xfrm>
          <a:off x="0"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53" name="直線コネクタ 352"/>
        <xdr:cNvCxnSpPr/>
      </xdr:nvCxnSpPr>
      <xdr:spPr>
        <a:xfrm>
          <a:off x="0" y="825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54" name="テキスト ボックス 353"/>
        <xdr:cNvSpPr txBox="1"/>
      </xdr:nvSpPr>
      <xdr:spPr>
        <a:xfrm>
          <a:off x="0"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5" name="農林水産業費グラフ枠"/>
        <xdr:cNvSpPr/>
      </xdr:nvSpPr>
      <xdr:spPr>
        <a:xfrm>
          <a:off x="0" y="8255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107631</xdr:rowOff>
    </xdr:from>
    <xdr:to>
      <xdr:col>15</xdr:col>
      <xdr:colOff>180340</xdr:colOff>
      <xdr:row>59</xdr:row>
      <xdr:rowOff>81211</xdr:rowOff>
    </xdr:to>
    <xdr:cxnSp macro="">
      <xdr:nvCxnSpPr>
        <xdr:cNvPr id="356" name="直線コネクタ 355"/>
        <xdr:cNvCxnSpPr/>
      </xdr:nvCxnSpPr>
      <xdr:spPr>
        <a:xfrm flipV="1">
          <a:off x="0" y="8680131"/>
          <a:ext cx="0" cy="1516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85038</xdr:rowOff>
    </xdr:from>
    <xdr:ext cx="469744" cy="259045"/>
    <xdr:sp macro="" textlink="">
      <xdr:nvSpPr>
        <xdr:cNvPr id="357" name="農林水産業費最小値テキスト"/>
        <xdr:cNvSpPr txBox="1"/>
      </xdr:nvSpPr>
      <xdr:spPr>
        <a:xfrm>
          <a:off x="0" y="1020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1,082</a:t>
          </a:r>
          <a:endParaRPr kumimoji="1" lang="ja-JP" altLang="en-US" sz="1000" b="1">
            <a:latin typeface="ＭＳ Ｐゴシック"/>
          </a:endParaRPr>
        </a:p>
      </xdr:txBody>
    </xdr:sp>
    <xdr:clientData/>
  </xdr:oneCellAnchor>
  <xdr:twoCellAnchor>
    <xdr:from>
      <xdr:col>15</xdr:col>
      <xdr:colOff>92075</xdr:colOff>
      <xdr:row>59</xdr:row>
      <xdr:rowOff>81211</xdr:rowOff>
    </xdr:from>
    <xdr:to>
      <xdr:col>15</xdr:col>
      <xdr:colOff>269875</xdr:colOff>
      <xdr:row>59</xdr:row>
      <xdr:rowOff>81211</xdr:rowOff>
    </xdr:to>
    <xdr:cxnSp macro="">
      <xdr:nvCxnSpPr>
        <xdr:cNvPr id="358" name="直線コネクタ 357"/>
        <xdr:cNvCxnSpPr/>
      </xdr:nvCxnSpPr>
      <xdr:spPr>
        <a:xfrm>
          <a:off x="0" y="10196761"/>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54308</xdr:rowOff>
    </xdr:from>
    <xdr:ext cx="534377" cy="259045"/>
    <xdr:sp macro="" textlink="">
      <xdr:nvSpPr>
        <xdr:cNvPr id="359" name="農林水産業費最大値テキスト"/>
        <xdr:cNvSpPr txBox="1"/>
      </xdr:nvSpPr>
      <xdr:spPr>
        <a:xfrm>
          <a:off x="0" y="845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93,964</a:t>
          </a:r>
          <a:endParaRPr kumimoji="1" lang="ja-JP" altLang="en-US" sz="1000" b="1">
            <a:latin typeface="ＭＳ Ｐゴシック"/>
          </a:endParaRPr>
        </a:p>
      </xdr:txBody>
    </xdr:sp>
    <xdr:clientData/>
  </xdr:oneCellAnchor>
  <xdr:twoCellAnchor>
    <xdr:from>
      <xdr:col>15</xdr:col>
      <xdr:colOff>92075</xdr:colOff>
      <xdr:row>50</xdr:row>
      <xdr:rowOff>107631</xdr:rowOff>
    </xdr:from>
    <xdr:to>
      <xdr:col>15</xdr:col>
      <xdr:colOff>269875</xdr:colOff>
      <xdr:row>50</xdr:row>
      <xdr:rowOff>107631</xdr:rowOff>
    </xdr:to>
    <xdr:cxnSp macro="">
      <xdr:nvCxnSpPr>
        <xdr:cNvPr id="360" name="直線コネクタ 359"/>
        <xdr:cNvCxnSpPr/>
      </xdr:nvCxnSpPr>
      <xdr:spPr>
        <a:xfrm>
          <a:off x="0" y="8680131"/>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94176</xdr:rowOff>
    </xdr:from>
    <xdr:to>
      <xdr:col>15</xdr:col>
      <xdr:colOff>180975</xdr:colOff>
      <xdr:row>56</xdr:row>
      <xdr:rowOff>46595</xdr:rowOff>
    </xdr:to>
    <xdr:cxnSp macro="">
      <xdr:nvCxnSpPr>
        <xdr:cNvPr id="361" name="直線コネクタ 360"/>
        <xdr:cNvCxnSpPr/>
      </xdr:nvCxnSpPr>
      <xdr:spPr>
        <a:xfrm flipV="1">
          <a:off x="0" y="9181026"/>
          <a:ext cx="0" cy="46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11940</xdr:rowOff>
    </xdr:from>
    <xdr:ext cx="534377" cy="259045"/>
    <xdr:sp macro="" textlink="">
      <xdr:nvSpPr>
        <xdr:cNvPr id="362" name="農林水産業費平均値テキスト"/>
        <xdr:cNvSpPr txBox="1"/>
      </xdr:nvSpPr>
      <xdr:spPr>
        <a:xfrm>
          <a:off x="0" y="9784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33513</xdr:rowOff>
    </xdr:from>
    <xdr:to>
      <xdr:col>15</xdr:col>
      <xdr:colOff>231775</xdr:colOff>
      <xdr:row>57</xdr:row>
      <xdr:rowOff>135113</xdr:rowOff>
    </xdr:to>
    <xdr:sp macro="" textlink="">
      <xdr:nvSpPr>
        <xdr:cNvPr id="363" name="フローチャート : 判断 362"/>
        <xdr:cNvSpPr/>
      </xdr:nvSpPr>
      <xdr:spPr>
        <a:xfrm>
          <a:off x="0" y="9806163"/>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46595</xdr:rowOff>
    </xdr:from>
    <xdr:to>
      <xdr:col>14</xdr:col>
      <xdr:colOff>28575</xdr:colOff>
      <xdr:row>58</xdr:row>
      <xdr:rowOff>71038</xdr:rowOff>
    </xdr:to>
    <xdr:cxnSp macro="">
      <xdr:nvCxnSpPr>
        <xdr:cNvPr id="364" name="直線コネクタ 363"/>
        <xdr:cNvCxnSpPr/>
      </xdr:nvCxnSpPr>
      <xdr:spPr>
        <a:xfrm flipV="1">
          <a:off x="0" y="9647795"/>
          <a:ext cx="0" cy="36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14050</xdr:rowOff>
    </xdr:from>
    <xdr:to>
      <xdr:col>14</xdr:col>
      <xdr:colOff>79375</xdr:colOff>
      <xdr:row>57</xdr:row>
      <xdr:rowOff>115650</xdr:rowOff>
    </xdr:to>
    <xdr:sp macro="" textlink="">
      <xdr:nvSpPr>
        <xdr:cNvPr id="365" name="フローチャート : 判断 364"/>
        <xdr:cNvSpPr/>
      </xdr:nvSpPr>
      <xdr:spPr>
        <a:xfrm>
          <a:off x="0" y="978670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106777</xdr:rowOff>
    </xdr:from>
    <xdr:ext cx="534377" cy="259045"/>
    <xdr:sp macro="" textlink="">
      <xdr:nvSpPr>
        <xdr:cNvPr id="366" name="テキスト ボックス 365"/>
        <xdr:cNvSpPr txBox="1"/>
      </xdr:nvSpPr>
      <xdr:spPr>
        <a:xfrm>
          <a:off x="0" y="987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71038</xdr:rowOff>
    </xdr:from>
    <xdr:to>
      <xdr:col>12</xdr:col>
      <xdr:colOff>511175</xdr:colOff>
      <xdr:row>58</xdr:row>
      <xdr:rowOff>85081</xdr:rowOff>
    </xdr:to>
    <xdr:cxnSp macro="">
      <xdr:nvCxnSpPr>
        <xdr:cNvPr id="367" name="直線コネクタ 366"/>
        <xdr:cNvCxnSpPr/>
      </xdr:nvCxnSpPr>
      <xdr:spPr>
        <a:xfrm flipV="1">
          <a:off x="0" y="10015138"/>
          <a:ext cx="0" cy="1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21038</xdr:rowOff>
    </xdr:from>
    <xdr:to>
      <xdr:col>12</xdr:col>
      <xdr:colOff>561975</xdr:colOff>
      <xdr:row>57</xdr:row>
      <xdr:rowOff>122638</xdr:rowOff>
    </xdr:to>
    <xdr:sp macro="" textlink="">
      <xdr:nvSpPr>
        <xdr:cNvPr id="368" name="フローチャート : 判断 367"/>
        <xdr:cNvSpPr/>
      </xdr:nvSpPr>
      <xdr:spPr>
        <a:xfrm>
          <a:off x="0" y="9793688"/>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139165</xdr:rowOff>
    </xdr:from>
    <xdr:ext cx="534377" cy="259045"/>
    <xdr:sp macro="" textlink="">
      <xdr:nvSpPr>
        <xdr:cNvPr id="369" name="テキスト ボックス 368"/>
        <xdr:cNvSpPr txBox="1"/>
      </xdr:nvSpPr>
      <xdr:spPr>
        <a:xfrm>
          <a:off x="0" y="956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85081</xdr:rowOff>
    </xdr:from>
    <xdr:to>
      <xdr:col>11</xdr:col>
      <xdr:colOff>307975</xdr:colOff>
      <xdr:row>58</xdr:row>
      <xdr:rowOff>91286</xdr:rowOff>
    </xdr:to>
    <xdr:cxnSp macro="">
      <xdr:nvCxnSpPr>
        <xdr:cNvPr id="370" name="直線コネクタ 369"/>
        <xdr:cNvCxnSpPr/>
      </xdr:nvCxnSpPr>
      <xdr:spPr>
        <a:xfrm flipV="1">
          <a:off x="0" y="10029181"/>
          <a:ext cx="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1804</xdr:rowOff>
    </xdr:from>
    <xdr:to>
      <xdr:col>11</xdr:col>
      <xdr:colOff>358775</xdr:colOff>
      <xdr:row>57</xdr:row>
      <xdr:rowOff>103404</xdr:rowOff>
    </xdr:to>
    <xdr:sp macro="" textlink="">
      <xdr:nvSpPr>
        <xdr:cNvPr id="371" name="フローチャート : 判断 370"/>
        <xdr:cNvSpPr/>
      </xdr:nvSpPr>
      <xdr:spPr>
        <a:xfrm>
          <a:off x="0" y="9774454"/>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119931</xdr:rowOff>
    </xdr:from>
    <xdr:ext cx="534377" cy="259045"/>
    <xdr:sp macro="" textlink="">
      <xdr:nvSpPr>
        <xdr:cNvPr id="372" name="テキスト ボックス 371"/>
        <xdr:cNvSpPr txBox="1"/>
      </xdr:nvSpPr>
      <xdr:spPr>
        <a:xfrm>
          <a:off x="0" y="954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56145</xdr:rowOff>
    </xdr:from>
    <xdr:to>
      <xdr:col>10</xdr:col>
      <xdr:colOff>155575</xdr:colOff>
      <xdr:row>57</xdr:row>
      <xdr:rowOff>157745</xdr:rowOff>
    </xdr:to>
    <xdr:sp macro="" textlink="">
      <xdr:nvSpPr>
        <xdr:cNvPr id="373" name="フローチャート : 判断 372"/>
        <xdr:cNvSpPr/>
      </xdr:nvSpPr>
      <xdr:spPr>
        <a:xfrm>
          <a:off x="0" y="982879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2822</xdr:rowOff>
    </xdr:from>
    <xdr:ext cx="534377" cy="259045"/>
    <xdr:sp macro="" textlink="">
      <xdr:nvSpPr>
        <xdr:cNvPr id="374" name="テキスト ボックス 373"/>
        <xdr:cNvSpPr txBox="1"/>
      </xdr:nvSpPr>
      <xdr:spPr>
        <a:xfrm>
          <a:off x="0" y="960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5" name="テキスト ボックス 374"/>
        <xdr:cNvSpPr txBox="1"/>
      </xdr:nvSpPr>
      <xdr:spPr>
        <a:xfrm>
          <a:off x="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6" name="テキスト ボックス 375"/>
        <xdr:cNvSpPr txBox="1"/>
      </xdr:nvSpPr>
      <xdr:spPr>
        <a:xfrm>
          <a:off x="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7" name="テキスト ボックス 376"/>
        <xdr:cNvSpPr txBox="1"/>
      </xdr:nvSpPr>
      <xdr:spPr>
        <a:xfrm>
          <a:off x="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8" name="テキスト ボックス 377"/>
        <xdr:cNvSpPr txBox="1"/>
      </xdr:nvSpPr>
      <xdr:spPr>
        <a:xfrm>
          <a:off x="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9" name="テキスト ボックス 378"/>
        <xdr:cNvSpPr txBox="1"/>
      </xdr:nvSpPr>
      <xdr:spPr>
        <a:xfrm>
          <a:off x="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53</xdr:row>
      <xdr:rowOff>43376</xdr:rowOff>
    </xdr:from>
    <xdr:to>
      <xdr:col>15</xdr:col>
      <xdr:colOff>231775</xdr:colOff>
      <xdr:row>53</xdr:row>
      <xdr:rowOff>144976</xdr:rowOff>
    </xdr:to>
    <xdr:sp macro="" textlink="">
      <xdr:nvSpPr>
        <xdr:cNvPr id="380" name="円/楕円 379"/>
        <xdr:cNvSpPr/>
      </xdr:nvSpPr>
      <xdr:spPr>
        <a:xfrm>
          <a:off x="0" y="9130226"/>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66253</xdr:rowOff>
    </xdr:from>
    <xdr:ext cx="534377" cy="259045"/>
    <xdr:sp macro="" textlink="">
      <xdr:nvSpPr>
        <xdr:cNvPr id="381" name="農林水産業費該当値テキスト"/>
        <xdr:cNvSpPr txBox="1"/>
      </xdr:nvSpPr>
      <xdr:spPr>
        <a:xfrm>
          <a:off x="0" y="898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63,288</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167245</xdr:rowOff>
    </xdr:from>
    <xdr:to>
      <xdr:col>14</xdr:col>
      <xdr:colOff>79375</xdr:colOff>
      <xdr:row>56</xdr:row>
      <xdr:rowOff>97395</xdr:rowOff>
    </xdr:to>
    <xdr:sp macro="" textlink="">
      <xdr:nvSpPr>
        <xdr:cNvPr id="382" name="円/楕円 381"/>
        <xdr:cNvSpPr/>
      </xdr:nvSpPr>
      <xdr:spPr>
        <a:xfrm>
          <a:off x="0" y="9596995"/>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113922</xdr:rowOff>
    </xdr:from>
    <xdr:ext cx="534377" cy="259045"/>
    <xdr:sp macro="" textlink="">
      <xdr:nvSpPr>
        <xdr:cNvPr id="383" name="テキスト ボックス 382"/>
        <xdr:cNvSpPr txBox="1"/>
      </xdr:nvSpPr>
      <xdr:spPr>
        <a:xfrm>
          <a:off x="0" y="937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34,702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20238</xdr:rowOff>
    </xdr:from>
    <xdr:to>
      <xdr:col>12</xdr:col>
      <xdr:colOff>561975</xdr:colOff>
      <xdr:row>58</xdr:row>
      <xdr:rowOff>121838</xdr:rowOff>
    </xdr:to>
    <xdr:sp macro="" textlink="">
      <xdr:nvSpPr>
        <xdr:cNvPr id="384" name="円/楕円 383"/>
        <xdr:cNvSpPr/>
      </xdr:nvSpPr>
      <xdr:spPr>
        <a:xfrm>
          <a:off x="0" y="9964338"/>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112965</xdr:rowOff>
    </xdr:from>
    <xdr:ext cx="534377" cy="259045"/>
    <xdr:sp macro="" textlink="">
      <xdr:nvSpPr>
        <xdr:cNvPr id="385" name="テキスト ボックス 384"/>
        <xdr:cNvSpPr txBox="1"/>
      </xdr:nvSpPr>
      <xdr:spPr>
        <a:xfrm>
          <a:off x="0" y="1005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12,205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34281</xdr:rowOff>
    </xdr:from>
    <xdr:to>
      <xdr:col>11</xdr:col>
      <xdr:colOff>358775</xdr:colOff>
      <xdr:row>58</xdr:row>
      <xdr:rowOff>135881</xdr:rowOff>
    </xdr:to>
    <xdr:sp macro="" textlink="">
      <xdr:nvSpPr>
        <xdr:cNvPr id="386" name="円/楕円 385"/>
        <xdr:cNvSpPr/>
      </xdr:nvSpPr>
      <xdr:spPr>
        <a:xfrm>
          <a:off x="0" y="9978381"/>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127008</xdr:rowOff>
    </xdr:from>
    <xdr:ext cx="534377" cy="259045"/>
    <xdr:sp macro="" textlink="">
      <xdr:nvSpPr>
        <xdr:cNvPr id="387" name="テキスト ボックス 386"/>
        <xdr:cNvSpPr txBox="1"/>
      </xdr:nvSpPr>
      <xdr:spPr>
        <a:xfrm>
          <a:off x="0" y="1007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40486</xdr:rowOff>
    </xdr:from>
    <xdr:to>
      <xdr:col>10</xdr:col>
      <xdr:colOff>155575</xdr:colOff>
      <xdr:row>58</xdr:row>
      <xdr:rowOff>142086</xdr:rowOff>
    </xdr:to>
    <xdr:sp macro="" textlink="">
      <xdr:nvSpPr>
        <xdr:cNvPr id="388" name="円/楕円 387"/>
        <xdr:cNvSpPr/>
      </xdr:nvSpPr>
      <xdr:spPr>
        <a:xfrm>
          <a:off x="0" y="9984586"/>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133213</xdr:rowOff>
    </xdr:from>
    <xdr:ext cx="534377" cy="259045"/>
    <xdr:sp macro="" textlink="">
      <xdr:nvSpPr>
        <xdr:cNvPr id="389" name="テキスト ボックス 388"/>
        <xdr:cNvSpPr txBox="1"/>
      </xdr:nvSpPr>
      <xdr:spPr>
        <a:xfrm>
          <a:off x="0" y="1007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90" name="正方形/長方形 389"/>
        <xdr:cNvSpPr/>
      </xdr:nvSpPr>
      <xdr:spPr>
        <a:xfrm>
          <a:off x="0" y="10858500"/>
          <a:ext cx="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91" name="正方形/長方形 390"/>
        <xdr:cNvSpPr/>
      </xdr:nvSpPr>
      <xdr:spPr>
        <a:xfrm>
          <a:off x="0" y="1120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92" name="正方形/長方形 391"/>
        <xdr:cNvSpPr/>
      </xdr:nvSpPr>
      <xdr:spPr>
        <a:xfrm>
          <a:off x="0" y="1140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93" name="正方形/長方形 392"/>
        <xdr:cNvSpPr/>
      </xdr:nvSpPr>
      <xdr:spPr>
        <a:xfrm>
          <a:off x="0" y="1120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94" name="正方形/長方形 393"/>
        <xdr:cNvSpPr/>
      </xdr:nvSpPr>
      <xdr:spPr>
        <a:xfrm>
          <a:off x="0" y="1140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5" name="正方形/長方形 394"/>
        <xdr:cNvSpPr/>
      </xdr:nvSpPr>
      <xdr:spPr>
        <a:xfrm>
          <a:off x="0" y="1120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6" name="正方形/長方形 395"/>
        <xdr:cNvSpPr/>
      </xdr:nvSpPr>
      <xdr:spPr>
        <a:xfrm>
          <a:off x="0" y="1140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7" name="正方形/長方形 396"/>
        <xdr:cNvSpPr/>
      </xdr:nvSpPr>
      <xdr:spPr>
        <a:xfrm>
          <a:off x="0" y="1168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8" name="テキスト ボックス 397"/>
        <xdr:cNvSpPr txBox="1"/>
      </xdr:nvSpPr>
      <xdr:spPr>
        <a:xfrm>
          <a:off x="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9" name="直線コネクタ 398"/>
        <xdr:cNvCxnSpPr/>
      </xdr:nvCxnSpPr>
      <xdr:spPr>
        <a:xfrm>
          <a:off x="0" y="1397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400" name="直線コネクタ 399"/>
        <xdr:cNvCxnSpPr/>
      </xdr:nvCxnSpPr>
      <xdr:spPr>
        <a:xfrm>
          <a:off x="0" y="1358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401" name="テキスト ボックス 400"/>
        <xdr:cNvSpPr txBox="1"/>
      </xdr:nvSpPr>
      <xdr:spPr>
        <a:xfrm>
          <a:off x="0"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402" name="直線コネクタ 401"/>
        <xdr:cNvCxnSpPr/>
      </xdr:nvCxnSpPr>
      <xdr:spPr>
        <a:xfrm>
          <a:off x="0" y="1320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403" name="テキスト ボックス 402"/>
        <xdr:cNvSpPr txBox="1"/>
      </xdr:nvSpPr>
      <xdr:spPr>
        <a:xfrm>
          <a:off x="0"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404" name="直線コネクタ 403"/>
        <xdr:cNvCxnSpPr/>
      </xdr:nvCxnSpPr>
      <xdr:spPr>
        <a:xfrm>
          <a:off x="0" y="1282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405" name="テキスト ボックス 404"/>
        <xdr:cNvSpPr txBox="1"/>
      </xdr:nvSpPr>
      <xdr:spPr>
        <a:xfrm>
          <a:off x="0"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6" name="直線コネクタ 405"/>
        <xdr:cNvCxnSpPr/>
      </xdr:nvCxnSpPr>
      <xdr:spPr>
        <a:xfrm>
          <a:off x="0" y="1244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7" name="テキスト ボックス 406"/>
        <xdr:cNvSpPr txBox="1"/>
      </xdr:nvSpPr>
      <xdr:spPr>
        <a:xfrm>
          <a:off x="0"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8" name="直線コネクタ 407"/>
        <xdr:cNvCxnSpPr/>
      </xdr:nvCxnSpPr>
      <xdr:spPr>
        <a:xfrm>
          <a:off x="0" y="1206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9" name="テキスト ボックス 408"/>
        <xdr:cNvSpPr txBox="1"/>
      </xdr:nvSpPr>
      <xdr:spPr>
        <a:xfrm>
          <a:off x="0"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10" name="直線コネクタ 409"/>
        <xdr:cNvCxnSpPr/>
      </xdr:nvCxnSpPr>
      <xdr:spPr>
        <a:xfrm>
          <a:off x="0" y="1168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11" name="テキスト ボックス 410"/>
        <xdr:cNvSpPr txBox="1"/>
      </xdr:nvSpPr>
      <xdr:spPr>
        <a:xfrm>
          <a:off x="0"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12" name="商工費グラフ枠"/>
        <xdr:cNvSpPr/>
      </xdr:nvSpPr>
      <xdr:spPr>
        <a:xfrm>
          <a:off x="0" y="1168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81635</xdr:rowOff>
    </xdr:from>
    <xdr:to>
      <xdr:col>15</xdr:col>
      <xdr:colOff>180340</xdr:colOff>
      <xdr:row>78</xdr:row>
      <xdr:rowOff>165379</xdr:rowOff>
    </xdr:to>
    <xdr:cxnSp macro="">
      <xdr:nvCxnSpPr>
        <xdr:cNvPr id="413" name="直線コネクタ 412"/>
        <xdr:cNvCxnSpPr/>
      </xdr:nvCxnSpPr>
      <xdr:spPr>
        <a:xfrm flipV="1">
          <a:off x="0" y="12083135"/>
          <a:ext cx="0" cy="1455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169206</xdr:rowOff>
    </xdr:from>
    <xdr:ext cx="469744" cy="259045"/>
    <xdr:sp macro="" textlink="">
      <xdr:nvSpPr>
        <xdr:cNvPr id="414" name="商工費最小値テキスト"/>
        <xdr:cNvSpPr txBox="1"/>
      </xdr:nvSpPr>
      <xdr:spPr>
        <a:xfrm>
          <a:off x="0" y="1354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1,326</a:t>
          </a:r>
          <a:endParaRPr kumimoji="1" lang="ja-JP" altLang="en-US" sz="1000" b="1">
            <a:latin typeface="ＭＳ Ｐゴシック"/>
          </a:endParaRPr>
        </a:p>
      </xdr:txBody>
    </xdr:sp>
    <xdr:clientData/>
  </xdr:oneCellAnchor>
  <xdr:twoCellAnchor>
    <xdr:from>
      <xdr:col>15</xdr:col>
      <xdr:colOff>92075</xdr:colOff>
      <xdr:row>78</xdr:row>
      <xdr:rowOff>165379</xdr:rowOff>
    </xdr:from>
    <xdr:to>
      <xdr:col>15</xdr:col>
      <xdr:colOff>269875</xdr:colOff>
      <xdr:row>78</xdr:row>
      <xdr:rowOff>165379</xdr:rowOff>
    </xdr:to>
    <xdr:cxnSp macro="">
      <xdr:nvCxnSpPr>
        <xdr:cNvPr id="415" name="直線コネクタ 414"/>
        <xdr:cNvCxnSpPr/>
      </xdr:nvCxnSpPr>
      <xdr:spPr>
        <a:xfrm>
          <a:off x="0" y="13538479"/>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28312</xdr:rowOff>
    </xdr:from>
    <xdr:ext cx="534377" cy="259045"/>
    <xdr:sp macro="" textlink="">
      <xdr:nvSpPr>
        <xdr:cNvPr id="416" name="商工費最大値テキスト"/>
        <xdr:cNvSpPr txBox="1"/>
      </xdr:nvSpPr>
      <xdr:spPr>
        <a:xfrm>
          <a:off x="0" y="1185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39,524</a:t>
          </a:r>
          <a:endParaRPr kumimoji="1" lang="ja-JP" altLang="en-US" sz="1000" b="1">
            <a:latin typeface="ＭＳ Ｐゴシック"/>
          </a:endParaRPr>
        </a:p>
      </xdr:txBody>
    </xdr:sp>
    <xdr:clientData/>
  </xdr:oneCellAnchor>
  <xdr:twoCellAnchor>
    <xdr:from>
      <xdr:col>15</xdr:col>
      <xdr:colOff>92075</xdr:colOff>
      <xdr:row>70</xdr:row>
      <xdr:rowOff>81635</xdr:rowOff>
    </xdr:from>
    <xdr:to>
      <xdr:col>15</xdr:col>
      <xdr:colOff>269875</xdr:colOff>
      <xdr:row>70</xdr:row>
      <xdr:rowOff>81635</xdr:rowOff>
    </xdr:to>
    <xdr:cxnSp macro="">
      <xdr:nvCxnSpPr>
        <xdr:cNvPr id="417" name="直線コネクタ 416"/>
        <xdr:cNvCxnSpPr/>
      </xdr:nvCxnSpPr>
      <xdr:spPr>
        <a:xfrm>
          <a:off x="0" y="12083135"/>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21171</xdr:rowOff>
    </xdr:from>
    <xdr:to>
      <xdr:col>15</xdr:col>
      <xdr:colOff>180975</xdr:colOff>
      <xdr:row>71</xdr:row>
      <xdr:rowOff>161646</xdr:rowOff>
    </xdr:to>
    <xdr:cxnSp macro="">
      <xdr:nvCxnSpPr>
        <xdr:cNvPr id="418" name="直線コネクタ 417"/>
        <xdr:cNvCxnSpPr/>
      </xdr:nvCxnSpPr>
      <xdr:spPr>
        <a:xfrm flipV="1">
          <a:off x="0" y="12194121"/>
          <a:ext cx="0" cy="14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71823</xdr:rowOff>
    </xdr:from>
    <xdr:ext cx="534377" cy="259045"/>
    <xdr:sp macro="" textlink="">
      <xdr:nvSpPr>
        <xdr:cNvPr id="419" name="商工費平均値テキスト"/>
        <xdr:cNvSpPr txBox="1"/>
      </xdr:nvSpPr>
      <xdr:spPr>
        <a:xfrm>
          <a:off x="0" y="13102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10,882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93396</xdr:rowOff>
    </xdr:from>
    <xdr:to>
      <xdr:col>15</xdr:col>
      <xdr:colOff>231775</xdr:colOff>
      <xdr:row>77</xdr:row>
      <xdr:rowOff>23546</xdr:rowOff>
    </xdr:to>
    <xdr:sp macro="" textlink="">
      <xdr:nvSpPr>
        <xdr:cNvPr id="420" name="フローチャート : 判断 419"/>
        <xdr:cNvSpPr/>
      </xdr:nvSpPr>
      <xdr:spPr>
        <a:xfrm>
          <a:off x="0" y="13123596"/>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161646</xdr:rowOff>
    </xdr:from>
    <xdr:to>
      <xdr:col>14</xdr:col>
      <xdr:colOff>28575</xdr:colOff>
      <xdr:row>72</xdr:row>
      <xdr:rowOff>67005</xdr:rowOff>
    </xdr:to>
    <xdr:cxnSp macro="">
      <xdr:nvCxnSpPr>
        <xdr:cNvPr id="421" name="直線コネクタ 420"/>
        <xdr:cNvCxnSpPr/>
      </xdr:nvCxnSpPr>
      <xdr:spPr>
        <a:xfrm flipV="1">
          <a:off x="0" y="12334596"/>
          <a:ext cx="0" cy="7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155347</xdr:rowOff>
    </xdr:from>
    <xdr:to>
      <xdr:col>14</xdr:col>
      <xdr:colOff>79375</xdr:colOff>
      <xdr:row>77</xdr:row>
      <xdr:rowOff>85497</xdr:rowOff>
    </xdr:to>
    <xdr:sp macro="" textlink="">
      <xdr:nvSpPr>
        <xdr:cNvPr id="422" name="フローチャート : 判断 421"/>
        <xdr:cNvSpPr/>
      </xdr:nvSpPr>
      <xdr:spPr>
        <a:xfrm>
          <a:off x="0" y="13185547"/>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76624</xdr:rowOff>
    </xdr:from>
    <xdr:ext cx="469744" cy="259045"/>
    <xdr:sp macro="" textlink="">
      <xdr:nvSpPr>
        <xdr:cNvPr id="423" name="テキスト ボックス 422"/>
        <xdr:cNvSpPr txBox="1"/>
      </xdr:nvSpPr>
      <xdr:spPr>
        <a:xfrm>
          <a:off x="0" y="1327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11</xdr:col>
      <xdr:colOff>307975</xdr:colOff>
      <xdr:row>72</xdr:row>
      <xdr:rowOff>67005</xdr:rowOff>
    </xdr:from>
    <xdr:to>
      <xdr:col>12</xdr:col>
      <xdr:colOff>511175</xdr:colOff>
      <xdr:row>72</xdr:row>
      <xdr:rowOff>169723</xdr:rowOff>
    </xdr:to>
    <xdr:cxnSp macro="">
      <xdr:nvCxnSpPr>
        <xdr:cNvPr id="424" name="直線コネクタ 423"/>
        <xdr:cNvCxnSpPr/>
      </xdr:nvCxnSpPr>
      <xdr:spPr>
        <a:xfrm flipV="1">
          <a:off x="0" y="12411405"/>
          <a:ext cx="0" cy="10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162013</xdr:rowOff>
    </xdr:from>
    <xdr:to>
      <xdr:col>12</xdr:col>
      <xdr:colOff>561975</xdr:colOff>
      <xdr:row>77</xdr:row>
      <xdr:rowOff>92163</xdr:rowOff>
    </xdr:to>
    <xdr:sp macro="" textlink="">
      <xdr:nvSpPr>
        <xdr:cNvPr id="425" name="フローチャート : 判断 424"/>
        <xdr:cNvSpPr/>
      </xdr:nvSpPr>
      <xdr:spPr>
        <a:xfrm>
          <a:off x="0" y="13192213"/>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83290</xdr:rowOff>
    </xdr:from>
    <xdr:ext cx="469744" cy="259045"/>
    <xdr:sp macro="" textlink="">
      <xdr:nvSpPr>
        <xdr:cNvPr id="426" name="テキスト ボックス 425"/>
        <xdr:cNvSpPr txBox="1"/>
      </xdr:nvSpPr>
      <xdr:spPr>
        <a:xfrm>
          <a:off x="0" y="1328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104775</xdr:colOff>
      <xdr:row>72</xdr:row>
      <xdr:rowOff>169723</xdr:rowOff>
    </xdr:from>
    <xdr:to>
      <xdr:col>11</xdr:col>
      <xdr:colOff>307975</xdr:colOff>
      <xdr:row>73</xdr:row>
      <xdr:rowOff>151130</xdr:rowOff>
    </xdr:to>
    <xdr:cxnSp macro="">
      <xdr:nvCxnSpPr>
        <xdr:cNvPr id="427" name="直線コネクタ 426"/>
        <xdr:cNvCxnSpPr/>
      </xdr:nvCxnSpPr>
      <xdr:spPr>
        <a:xfrm flipV="1">
          <a:off x="0" y="12514123"/>
          <a:ext cx="0" cy="15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9804</xdr:rowOff>
    </xdr:from>
    <xdr:to>
      <xdr:col>11</xdr:col>
      <xdr:colOff>358775</xdr:colOff>
      <xdr:row>77</xdr:row>
      <xdr:rowOff>111404</xdr:rowOff>
    </xdr:to>
    <xdr:sp macro="" textlink="">
      <xdr:nvSpPr>
        <xdr:cNvPr id="428" name="フローチャート : 判断 427"/>
        <xdr:cNvSpPr/>
      </xdr:nvSpPr>
      <xdr:spPr>
        <a:xfrm>
          <a:off x="0" y="13211454"/>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102531</xdr:rowOff>
    </xdr:from>
    <xdr:ext cx="469744" cy="259045"/>
    <xdr:sp macro="" textlink="">
      <xdr:nvSpPr>
        <xdr:cNvPr id="429" name="テキスト ボックス 428"/>
        <xdr:cNvSpPr txBox="1"/>
      </xdr:nvSpPr>
      <xdr:spPr>
        <a:xfrm>
          <a:off x="0" y="1330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171348</xdr:rowOff>
    </xdr:from>
    <xdr:to>
      <xdr:col>10</xdr:col>
      <xdr:colOff>155575</xdr:colOff>
      <xdr:row>77</xdr:row>
      <xdr:rowOff>101498</xdr:rowOff>
    </xdr:to>
    <xdr:sp macro="" textlink="">
      <xdr:nvSpPr>
        <xdr:cNvPr id="430" name="フローチャート : 判断 429"/>
        <xdr:cNvSpPr/>
      </xdr:nvSpPr>
      <xdr:spPr>
        <a:xfrm>
          <a:off x="0" y="13201548"/>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92625</xdr:rowOff>
    </xdr:from>
    <xdr:ext cx="469744" cy="259045"/>
    <xdr:sp macro="" textlink="">
      <xdr:nvSpPr>
        <xdr:cNvPr id="431" name="テキスト ボックス 430"/>
        <xdr:cNvSpPr txBox="1"/>
      </xdr:nvSpPr>
      <xdr:spPr>
        <a:xfrm>
          <a:off x="0" y="13294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32" name="テキスト ボックス 431"/>
        <xdr:cNvSpPr txBox="1"/>
      </xdr:nvSpPr>
      <xdr:spPr>
        <a:xfrm>
          <a:off x="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33" name="テキスト ボックス 432"/>
        <xdr:cNvSpPr txBox="1"/>
      </xdr:nvSpPr>
      <xdr:spPr>
        <a:xfrm>
          <a:off x="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34" name="テキスト ボックス 433"/>
        <xdr:cNvSpPr txBox="1"/>
      </xdr:nvSpPr>
      <xdr:spPr>
        <a:xfrm>
          <a:off x="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35" name="テキスト ボックス 434"/>
        <xdr:cNvSpPr txBox="1"/>
      </xdr:nvSpPr>
      <xdr:spPr>
        <a:xfrm>
          <a:off x="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36" name="テキスト ボックス 435"/>
        <xdr:cNvSpPr txBox="1"/>
      </xdr:nvSpPr>
      <xdr:spPr>
        <a:xfrm>
          <a:off x="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70</xdr:row>
      <xdr:rowOff>141821</xdr:rowOff>
    </xdr:from>
    <xdr:to>
      <xdr:col>15</xdr:col>
      <xdr:colOff>231775</xdr:colOff>
      <xdr:row>71</xdr:row>
      <xdr:rowOff>71971</xdr:rowOff>
    </xdr:to>
    <xdr:sp macro="" textlink="">
      <xdr:nvSpPr>
        <xdr:cNvPr id="437" name="円/楕円 436"/>
        <xdr:cNvSpPr/>
      </xdr:nvSpPr>
      <xdr:spPr>
        <a:xfrm>
          <a:off x="0" y="12143321"/>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70</xdr:row>
      <xdr:rowOff>56748</xdr:rowOff>
    </xdr:from>
    <xdr:ext cx="534377" cy="259045"/>
    <xdr:sp macro="" textlink="">
      <xdr:nvSpPr>
        <xdr:cNvPr id="438" name="商工費該当値テキスト"/>
        <xdr:cNvSpPr txBox="1"/>
      </xdr:nvSpPr>
      <xdr:spPr>
        <a:xfrm>
          <a:off x="0" y="1205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36,611</a:t>
          </a:r>
          <a:endParaRPr kumimoji="1" lang="ja-JP" altLang="en-US" sz="1000" b="1">
            <a:solidFill>
              <a:srgbClr val="FF0000"/>
            </a:solidFill>
            <a:latin typeface="ＭＳ Ｐゴシック"/>
          </a:endParaRPr>
        </a:p>
      </xdr:txBody>
    </xdr:sp>
    <xdr:clientData/>
  </xdr:oneCellAnchor>
  <xdr:twoCellAnchor>
    <xdr:from>
      <xdr:col>13</xdr:col>
      <xdr:colOff>663575</xdr:colOff>
      <xdr:row>71</xdr:row>
      <xdr:rowOff>110846</xdr:rowOff>
    </xdr:from>
    <xdr:to>
      <xdr:col>14</xdr:col>
      <xdr:colOff>79375</xdr:colOff>
      <xdr:row>72</xdr:row>
      <xdr:rowOff>40996</xdr:rowOff>
    </xdr:to>
    <xdr:sp macro="" textlink="">
      <xdr:nvSpPr>
        <xdr:cNvPr id="439" name="円/楕円 438"/>
        <xdr:cNvSpPr/>
      </xdr:nvSpPr>
      <xdr:spPr>
        <a:xfrm>
          <a:off x="0" y="12283796"/>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70</xdr:row>
      <xdr:rowOff>57523</xdr:rowOff>
    </xdr:from>
    <xdr:ext cx="534377" cy="259045"/>
    <xdr:sp macro="" textlink="">
      <xdr:nvSpPr>
        <xdr:cNvPr id="440" name="テキスト ボックス 439"/>
        <xdr:cNvSpPr txBox="1"/>
      </xdr:nvSpPr>
      <xdr:spPr>
        <a:xfrm>
          <a:off x="0" y="1205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32,924</a:t>
          </a:r>
          <a:endParaRPr kumimoji="1" lang="ja-JP" altLang="en-US" sz="1000" b="1">
            <a:solidFill>
              <a:srgbClr val="FF0000"/>
            </a:solidFill>
            <a:latin typeface="ＭＳ Ｐゴシック"/>
          </a:endParaRPr>
        </a:p>
      </xdr:txBody>
    </xdr:sp>
    <xdr:clientData/>
  </xdr:oneCellAnchor>
  <xdr:twoCellAnchor>
    <xdr:from>
      <xdr:col>12</xdr:col>
      <xdr:colOff>460375</xdr:colOff>
      <xdr:row>72</xdr:row>
      <xdr:rowOff>16205</xdr:rowOff>
    </xdr:from>
    <xdr:to>
      <xdr:col>12</xdr:col>
      <xdr:colOff>561975</xdr:colOff>
      <xdr:row>72</xdr:row>
      <xdr:rowOff>117805</xdr:rowOff>
    </xdr:to>
    <xdr:sp macro="" textlink="">
      <xdr:nvSpPr>
        <xdr:cNvPr id="441" name="円/楕円 440"/>
        <xdr:cNvSpPr/>
      </xdr:nvSpPr>
      <xdr:spPr>
        <a:xfrm>
          <a:off x="0" y="12360605"/>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70</xdr:row>
      <xdr:rowOff>134332</xdr:rowOff>
    </xdr:from>
    <xdr:ext cx="534377" cy="259045"/>
    <xdr:sp macro="" textlink="">
      <xdr:nvSpPr>
        <xdr:cNvPr id="442" name="テキスト ボックス 441"/>
        <xdr:cNvSpPr txBox="1"/>
      </xdr:nvSpPr>
      <xdr:spPr>
        <a:xfrm>
          <a:off x="0" y="1213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30,908</a:t>
          </a:r>
          <a:endParaRPr kumimoji="1" lang="ja-JP" altLang="en-US" sz="1000" b="1">
            <a:solidFill>
              <a:srgbClr val="FF0000"/>
            </a:solidFill>
            <a:latin typeface="ＭＳ Ｐゴシック"/>
          </a:endParaRPr>
        </a:p>
      </xdr:txBody>
    </xdr:sp>
    <xdr:clientData/>
  </xdr:oneCellAnchor>
  <xdr:twoCellAnchor>
    <xdr:from>
      <xdr:col>11</xdr:col>
      <xdr:colOff>257175</xdr:colOff>
      <xdr:row>72</xdr:row>
      <xdr:rowOff>118923</xdr:rowOff>
    </xdr:from>
    <xdr:to>
      <xdr:col>11</xdr:col>
      <xdr:colOff>358775</xdr:colOff>
      <xdr:row>73</xdr:row>
      <xdr:rowOff>49073</xdr:rowOff>
    </xdr:to>
    <xdr:sp macro="" textlink="">
      <xdr:nvSpPr>
        <xdr:cNvPr id="443" name="円/楕円 442"/>
        <xdr:cNvSpPr/>
      </xdr:nvSpPr>
      <xdr:spPr>
        <a:xfrm>
          <a:off x="0" y="12463323"/>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71</xdr:row>
      <xdr:rowOff>65600</xdr:rowOff>
    </xdr:from>
    <xdr:ext cx="534377" cy="259045"/>
    <xdr:sp macro="" textlink="">
      <xdr:nvSpPr>
        <xdr:cNvPr id="444" name="テキスト ボックス 443"/>
        <xdr:cNvSpPr txBox="1"/>
      </xdr:nvSpPr>
      <xdr:spPr>
        <a:xfrm>
          <a:off x="0" y="1223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28,212</a:t>
          </a:r>
          <a:endParaRPr kumimoji="1" lang="ja-JP" altLang="en-US" sz="1000" b="1">
            <a:solidFill>
              <a:srgbClr val="FF0000"/>
            </a:solidFill>
            <a:latin typeface="ＭＳ Ｐゴシック"/>
          </a:endParaRPr>
        </a:p>
      </xdr:txBody>
    </xdr:sp>
    <xdr:clientData/>
  </xdr:oneCellAnchor>
  <xdr:twoCellAnchor>
    <xdr:from>
      <xdr:col>10</xdr:col>
      <xdr:colOff>53975</xdr:colOff>
      <xdr:row>73</xdr:row>
      <xdr:rowOff>100330</xdr:rowOff>
    </xdr:from>
    <xdr:to>
      <xdr:col>10</xdr:col>
      <xdr:colOff>155575</xdr:colOff>
      <xdr:row>74</xdr:row>
      <xdr:rowOff>30480</xdr:rowOff>
    </xdr:to>
    <xdr:sp macro="" textlink="">
      <xdr:nvSpPr>
        <xdr:cNvPr id="445" name="円/楕円 444"/>
        <xdr:cNvSpPr/>
      </xdr:nvSpPr>
      <xdr:spPr>
        <a:xfrm>
          <a:off x="0" y="1261618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72</xdr:row>
      <xdr:rowOff>47007</xdr:rowOff>
    </xdr:from>
    <xdr:ext cx="534377" cy="259045"/>
    <xdr:sp macro="" textlink="">
      <xdr:nvSpPr>
        <xdr:cNvPr id="446" name="テキスト ボックス 445"/>
        <xdr:cNvSpPr txBox="1"/>
      </xdr:nvSpPr>
      <xdr:spPr>
        <a:xfrm>
          <a:off x="0" y="1239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24,200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7" name="正方形/長方形 446"/>
        <xdr:cNvSpPr/>
      </xdr:nvSpPr>
      <xdr:spPr>
        <a:xfrm>
          <a:off x="0" y="14287500"/>
          <a:ext cx="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8" name="正方形/長方形 447"/>
        <xdr:cNvSpPr/>
      </xdr:nvSpPr>
      <xdr:spPr>
        <a:xfrm>
          <a:off x="0" y="14630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9" name="正方形/長方形 448"/>
        <xdr:cNvSpPr/>
      </xdr:nvSpPr>
      <xdr:spPr>
        <a:xfrm>
          <a:off x="0" y="14833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50" name="正方形/長方形 449"/>
        <xdr:cNvSpPr/>
      </xdr:nvSpPr>
      <xdr:spPr>
        <a:xfrm>
          <a:off x="0" y="14630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51" name="正方形/長方形 450"/>
        <xdr:cNvSpPr/>
      </xdr:nvSpPr>
      <xdr:spPr>
        <a:xfrm>
          <a:off x="0" y="14833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52" name="正方形/長方形 451"/>
        <xdr:cNvSpPr/>
      </xdr:nvSpPr>
      <xdr:spPr>
        <a:xfrm>
          <a:off x="0" y="14630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53" name="正方形/長方形 452"/>
        <xdr:cNvSpPr/>
      </xdr:nvSpPr>
      <xdr:spPr>
        <a:xfrm>
          <a:off x="0" y="14833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54" name="正方形/長方形 453"/>
        <xdr:cNvSpPr/>
      </xdr:nvSpPr>
      <xdr:spPr>
        <a:xfrm>
          <a:off x="0" y="15113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55" name="テキスト ボックス 454"/>
        <xdr:cNvSpPr txBox="1"/>
      </xdr:nvSpPr>
      <xdr:spPr>
        <a:xfrm>
          <a:off x="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56" name="直線コネクタ 455"/>
        <xdr:cNvCxnSpPr/>
      </xdr:nvCxnSpPr>
      <xdr:spPr>
        <a:xfrm>
          <a:off x="0" y="1739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7" name="直線コネクタ 456"/>
        <xdr:cNvCxnSpPr/>
      </xdr:nvCxnSpPr>
      <xdr:spPr>
        <a:xfrm>
          <a:off x="0" y="1701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8" name="テキスト ボックス 457"/>
        <xdr:cNvSpPr txBox="1"/>
      </xdr:nvSpPr>
      <xdr:spPr>
        <a:xfrm>
          <a:off x="0"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9" name="直線コネクタ 458"/>
        <xdr:cNvCxnSpPr/>
      </xdr:nvCxnSpPr>
      <xdr:spPr>
        <a:xfrm>
          <a:off x="0" y="1663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60" name="テキスト ボックス 459"/>
        <xdr:cNvSpPr txBox="1"/>
      </xdr:nvSpPr>
      <xdr:spPr>
        <a:xfrm>
          <a:off x="0"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61" name="直線コネクタ 460"/>
        <xdr:cNvCxnSpPr/>
      </xdr:nvCxnSpPr>
      <xdr:spPr>
        <a:xfrm>
          <a:off x="0" y="1625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62" name="テキスト ボックス 461"/>
        <xdr:cNvSpPr txBox="1"/>
      </xdr:nvSpPr>
      <xdr:spPr>
        <a:xfrm>
          <a:off x="0"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63" name="直線コネクタ 462"/>
        <xdr:cNvCxnSpPr/>
      </xdr:nvCxnSpPr>
      <xdr:spPr>
        <a:xfrm>
          <a:off x="0" y="1587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64" name="テキスト ボックス 463"/>
        <xdr:cNvSpPr txBox="1"/>
      </xdr:nvSpPr>
      <xdr:spPr>
        <a:xfrm>
          <a:off x="0"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65" name="直線コネクタ 464"/>
        <xdr:cNvCxnSpPr/>
      </xdr:nvCxnSpPr>
      <xdr:spPr>
        <a:xfrm>
          <a:off x="0" y="1549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66" name="テキスト ボックス 465"/>
        <xdr:cNvSpPr txBox="1"/>
      </xdr:nvSpPr>
      <xdr:spPr>
        <a:xfrm>
          <a:off x="0"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7" name="直線コネクタ 466"/>
        <xdr:cNvCxnSpPr/>
      </xdr:nvCxnSpPr>
      <xdr:spPr>
        <a:xfrm>
          <a:off x="0" y="15113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8" name="テキスト ボックス 467"/>
        <xdr:cNvSpPr txBox="1"/>
      </xdr:nvSpPr>
      <xdr:spPr>
        <a:xfrm>
          <a:off x="0"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9" name="土木費グラフ枠"/>
        <xdr:cNvSpPr/>
      </xdr:nvSpPr>
      <xdr:spPr>
        <a:xfrm>
          <a:off x="0" y="15113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133790</xdr:rowOff>
    </xdr:from>
    <xdr:to>
      <xdr:col>15</xdr:col>
      <xdr:colOff>180340</xdr:colOff>
      <xdr:row>98</xdr:row>
      <xdr:rowOff>147895</xdr:rowOff>
    </xdr:to>
    <xdr:cxnSp macro="">
      <xdr:nvCxnSpPr>
        <xdr:cNvPr id="470" name="直線コネクタ 469"/>
        <xdr:cNvCxnSpPr/>
      </xdr:nvCxnSpPr>
      <xdr:spPr>
        <a:xfrm flipV="1">
          <a:off x="0" y="15564290"/>
          <a:ext cx="0" cy="1385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151722</xdr:rowOff>
    </xdr:from>
    <xdr:ext cx="534377" cy="259045"/>
    <xdr:sp macro="" textlink="">
      <xdr:nvSpPr>
        <xdr:cNvPr id="471" name="土木費最小値テキスト"/>
        <xdr:cNvSpPr txBox="1"/>
      </xdr:nvSpPr>
      <xdr:spPr>
        <a:xfrm>
          <a:off x="0" y="1695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17,849</a:t>
          </a:r>
          <a:endParaRPr kumimoji="1" lang="ja-JP" altLang="en-US" sz="1000" b="1">
            <a:latin typeface="ＭＳ Ｐゴシック"/>
          </a:endParaRPr>
        </a:p>
      </xdr:txBody>
    </xdr:sp>
    <xdr:clientData/>
  </xdr:oneCellAnchor>
  <xdr:twoCellAnchor>
    <xdr:from>
      <xdr:col>15</xdr:col>
      <xdr:colOff>92075</xdr:colOff>
      <xdr:row>98</xdr:row>
      <xdr:rowOff>147895</xdr:rowOff>
    </xdr:from>
    <xdr:to>
      <xdr:col>15</xdr:col>
      <xdr:colOff>269875</xdr:colOff>
      <xdr:row>98</xdr:row>
      <xdr:rowOff>147895</xdr:rowOff>
    </xdr:to>
    <xdr:cxnSp macro="">
      <xdr:nvCxnSpPr>
        <xdr:cNvPr id="472" name="直線コネクタ 471"/>
        <xdr:cNvCxnSpPr/>
      </xdr:nvCxnSpPr>
      <xdr:spPr>
        <a:xfrm>
          <a:off x="0" y="16949995"/>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80467</xdr:rowOff>
    </xdr:from>
    <xdr:ext cx="599010" cy="259045"/>
    <xdr:sp macro="" textlink="">
      <xdr:nvSpPr>
        <xdr:cNvPr id="473" name="土木費最大値テキスト"/>
        <xdr:cNvSpPr txBox="1"/>
      </xdr:nvSpPr>
      <xdr:spPr>
        <a:xfrm>
          <a:off x="0" y="15339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381,551</a:t>
          </a:r>
          <a:endParaRPr kumimoji="1" lang="ja-JP" altLang="en-US" sz="1000" b="1">
            <a:latin typeface="ＭＳ Ｐゴシック"/>
          </a:endParaRPr>
        </a:p>
      </xdr:txBody>
    </xdr:sp>
    <xdr:clientData/>
  </xdr:oneCellAnchor>
  <xdr:twoCellAnchor>
    <xdr:from>
      <xdr:col>15</xdr:col>
      <xdr:colOff>92075</xdr:colOff>
      <xdr:row>90</xdr:row>
      <xdr:rowOff>133790</xdr:rowOff>
    </xdr:from>
    <xdr:to>
      <xdr:col>15</xdr:col>
      <xdr:colOff>269875</xdr:colOff>
      <xdr:row>90</xdr:row>
      <xdr:rowOff>133790</xdr:rowOff>
    </xdr:to>
    <xdr:cxnSp macro="">
      <xdr:nvCxnSpPr>
        <xdr:cNvPr id="474" name="直線コネクタ 473"/>
        <xdr:cNvCxnSpPr/>
      </xdr:nvCxnSpPr>
      <xdr:spPr>
        <a:xfrm>
          <a:off x="0" y="1556429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14656</xdr:rowOff>
    </xdr:from>
    <xdr:to>
      <xdr:col>15</xdr:col>
      <xdr:colOff>180975</xdr:colOff>
      <xdr:row>97</xdr:row>
      <xdr:rowOff>74267</xdr:rowOff>
    </xdr:to>
    <xdr:cxnSp macro="">
      <xdr:nvCxnSpPr>
        <xdr:cNvPr id="475" name="直線コネクタ 474"/>
        <xdr:cNvCxnSpPr/>
      </xdr:nvCxnSpPr>
      <xdr:spPr>
        <a:xfrm>
          <a:off x="0" y="16302406"/>
          <a:ext cx="0" cy="402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127697</xdr:rowOff>
    </xdr:from>
    <xdr:ext cx="534377" cy="259045"/>
    <xdr:sp macro="" textlink="">
      <xdr:nvSpPr>
        <xdr:cNvPr id="476" name="土木費平均値テキスト"/>
        <xdr:cNvSpPr txBox="1"/>
      </xdr:nvSpPr>
      <xdr:spPr>
        <a:xfrm>
          <a:off x="0" y="1675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49,155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149270</xdr:rowOff>
    </xdr:from>
    <xdr:to>
      <xdr:col>15</xdr:col>
      <xdr:colOff>231775</xdr:colOff>
      <xdr:row>98</xdr:row>
      <xdr:rowOff>79420</xdr:rowOff>
    </xdr:to>
    <xdr:sp macro="" textlink="">
      <xdr:nvSpPr>
        <xdr:cNvPr id="477" name="フローチャート : 判断 476"/>
        <xdr:cNvSpPr/>
      </xdr:nvSpPr>
      <xdr:spPr>
        <a:xfrm>
          <a:off x="0" y="1677992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14656</xdr:rowOff>
    </xdr:from>
    <xdr:to>
      <xdr:col>14</xdr:col>
      <xdr:colOff>28575</xdr:colOff>
      <xdr:row>95</xdr:row>
      <xdr:rowOff>38940</xdr:rowOff>
    </xdr:to>
    <xdr:cxnSp macro="">
      <xdr:nvCxnSpPr>
        <xdr:cNvPr id="478" name="直線コネクタ 477"/>
        <xdr:cNvCxnSpPr/>
      </xdr:nvCxnSpPr>
      <xdr:spPr>
        <a:xfrm flipV="1">
          <a:off x="0" y="16302406"/>
          <a:ext cx="0" cy="24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103831</xdr:rowOff>
    </xdr:from>
    <xdr:to>
      <xdr:col>14</xdr:col>
      <xdr:colOff>79375</xdr:colOff>
      <xdr:row>98</xdr:row>
      <xdr:rowOff>33981</xdr:rowOff>
    </xdr:to>
    <xdr:sp macro="" textlink="">
      <xdr:nvSpPr>
        <xdr:cNvPr id="479" name="フローチャート : 判断 478"/>
        <xdr:cNvSpPr/>
      </xdr:nvSpPr>
      <xdr:spPr>
        <a:xfrm>
          <a:off x="0" y="16734481"/>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25108</xdr:rowOff>
    </xdr:from>
    <xdr:ext cx="534377" cy="259045"/>
    <xdr:sp macro="" textlink="">
      <xdr:nvSpPr>
        <xdr:cNvPr id="480" name="テキスト ボックス 479"/>
        <xdr:cNvSpPr txBox="1"/>
      </xdr:nvSpPr>
      <xdr:spPr>
        <a:xfrm>
          <a:off x="0" y="1682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11</xdr:col>
      <xdr:colOff>307975</xdr:colOff>
      <xdr:row>93</xdr:row>
      <xdr:rowOff>81087</xdr:rowOff>
    </xdr:from>
    <xdr:to>
      <xdr:col>12</xdr:col>
      <xdr:colOff>511175</xdr:colOff>
      <xdr:row>95</xdr:row>
      <xdr:rowOff>38940</xdr:rowOff>
    </xdr:to>
    <xdr:cxnSp macro="">
      <xdr:nvCxnSpPr>
        <xdr:cNvPr id="481" name="直線コネクタ 480"/>
        <xdr:cNvCxnSpPr/>
      </xdr:nvCxnSpPr>
      <xdr:spPr>
        <a:xfrm>
          <a:off x="0" y="16025937"/>
          <a:ext cx="0" cy="30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134034</xdr:rowOff>
    </xdr:from>
    <xdr:to>
      <xdr:col>12</xdr:col>
      <xdr:colOff>561975</xdr:colOff>
      <xdr:row>98</xdr:row>
      <xdr:rowOff>64184</xdr:rowOff>
    </xdr:to>
    <xdr:sp macro="" textlink="">
      <xdr:nvSpPr>
        <xdr:cNvPr id="482" name="フローチャート : 判断 481"/>
        <xdr:cNvSpPr/>
      </xdr:nvSpPr>
      <xdr:spPr>
        <a:xfrm>
          <a:off x="0" y="16764684"/>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55311</xdr:rowOff>
    </xdr:from>
    <xdr:ext cx="534377" cy="259045"/>
    <xdr:sp macro="" textlink="">
      <xdr:nvSpPr>
        <xdr:cNvPr id="483" name="テキスト ボックス 482"/>
        <xdr:cNvSpPr txBox="1"/>
      </xdr:nvSpPr>
      <xdr:spPr>
        <a:xfrm>
          <a:off x="0" y="1685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104775</xdr:colOff>
      <xdr:row>93</xdr:row>
      <xdr:rowOff>81087</xdr:rowOff>
    </xdr:from>
    <xdr:to>
      <xdr:col>11</xdr:col>
      <xdr:colOff>307975</xdr:colOff>
      <xdr:row>94</xdr:row>
      <xdr:rowOff>102891</xdr:rowOff>
    </xdr:to>
    <xdr:cxnSp macro="">
      <xdr:nvCxnSpPr>
        <xdr:cNvPr id="484" name="直線コネクタ 483"/>
        <xdr:cNvCxnSpPr/>
      </xdr:nvCxnSpPr>
      <xdr:spPr>
        <a:xfrm flipV="1">
          <a:off x="0" y="16025937"/>
          <a:ext cx="0" cy="19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147250</xdr:rowOff>
    </xdr:from>
    <xdr:to>
      <xdr:col>11</xdr:col>
      <xdr:colOff>358775</xdr:colOff>
      <xdr:row>98</xdr:row>
      <xdr:rowOff>77400</xdr:rowOff>
    </xdr:to>
    <xdr:sp macro="" textlink="">
      <xdr:nvSpPr>
        <xdr:cNvPr id="485" name="フローチャート : 判断 484"/>
        <xdr:cNvSpPr/>
      </xdr:nvSpPr>
      <xdr:spPr>
        <a:xfrm>
          <a:off x="0" y="1677790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68527</xdr:rowOff>
    </xdr:from>
    <xdr:ext cx="534377" cy="259045"/>
    <xdr:sp macro="" textlink="">
      <xdr:nvSpPr>
        <xdr:cNvPr id="486" name="テキスト ボックス 485"/>
        <xdr:cNvSpPr txBox="1"/>
      </xdr:nvSpPr>
      <xdr:spPr>
        <a:xfrm>
          <a:off x="0" y="1687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151273</xdr:rowOff>
    </xdr:from>
    <xdr:to>
      <xdr:col>10</xdr:col>
      <xdr:colOff>155575</xdr:colOff>
      <xdr:row>98</xdr:row>
      <xdr:rowOff>81423</xdr:rowOff>
    </xdr:to>
    <xdr:sp macro="" textlink="">
      <xdr:nvSpPr>
        <xdr:cNvPr id="487" name="フローチャート : 判断 486"/>
        <xdr:cNvSpPr/>
      </xdr:nvSpPr>
      <xdr:spPr>
        <a:xfrm>
          <a:off x="0" y="16781923"/>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72550</xdr:rowOff>
    </xdr:from>
    <xdr:ext cx="534377" cy="259045"/>
    <xdr:sp macro="" textlink="">
      <xdr:nvSpPr>
        <xdr:cNvPr id="488" name="テキスト ボックス 487"/>
        <xdr:cNvSpPr txBox="1"/>
      </xdr:nvSpPr>
      <xdr:spPr>
        <a:xfrm>
          <a:off x="0" y="1687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48,629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9" name="テキスト ボックス 488"/>
        <xdr:cNvSpPr txBox="1"/>
      </xdr:nvSpPr>
      <xdr:spPr>
        <a:xfrm>
          <a:off x="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90" name="テキスト ボックス 489"/>
        <xdr:cNvSpPr txBox="1"/>
      </xdr:nvSpPr>
      <xdr:spPr>
        <a:xfrm>
          <a:off x="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91" name="テキスト ボックス 490"/>
        <xdr:cNvSpPr txBox="1"/>
      </xdr:nvSpPr>
      <xdr:spPr>
        <a:xfrm>
          <a:off x="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92" name="テキスト ボックス 491"/>
        <xdr:cNvSpPr txBox="1"/>
      </xdr:nvSpPr>
      <xdr:spPr>
        <a:xfrm>
          <a:off x="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93" name="テキスト ボックス 492"/>
        <xdr:cNvSpPr txBox="1"/>
      </xdr:nvSpPr>
      <xdr:spPr>
        <a:xfrm>
          <a:off x="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23467</xdr:rowOff>
    </xdr:from>
    <xdr:to>
      <xdr:col>15</xdr:col>
      <xdr:colOff>231775</xdr:colOff>
      <xdr:row>97</xdr:row>
      <xdr:rowOff>125067</xdr:rowOff>
    </xdr:to>
    <xdr:sp macro="" textlink="">
      <xdr:nvSpPr>
        <xdr:cNvPr id="494" name="円/楕円 493"/>
        <xdr:cNvSpPr/>
      </xdr:nvSpPr>
      <xdr:spPr>
        <a:xfrm>
          <a:off x="0" y="16654117"/>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46344</xdr:rowOff>
    </xdr:from>
    <xdr:ext cx="534377" cy="259045"/>
    <xdr:sp macro="" textlink="">
      <xdr:nvSpPr>
        <xdr:cNvPr id="495" name="土木費該当値テキスト"/>
        <xdr:cNvSpPr txBox="1"/>
      </xdr:nvSpPr>
      <xdr:spPr>
        <a:xfrm>
          <a:off x="0" y="1650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82,174</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135306</xdr:rowOff>
    </xdr:from>
    <xdr:to>
      <xdr:col>14</xdr:col>
      <xdr:colOff>79375</xdr:colOff>
      <xdr:row>95</xdr:row>
      <xdr:rowOff>65456</xdr:rowOff>
    </xdr:to>
    <xdr:sp macro="" textlink="">
      <xdr:nvSpPr>
        <xdr:cNvPr id="496" name="円/楕円 495"/>
        <xdr:cNvSpPr/>
      </xdr:nvSpPr>
      <xdr:spPr>
        <a:xfrm>
          <a:off x="0" y="16251606"/>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93</xdr:row>
      <xdr:rowOff>81983</xdr:rowOff>
    </xdr:from>
    <xdr:ext cx="599010" cy="259045"/>
    <xdr:sp macro="" textlink="">
      <xdr:nvSpPr>
        <xdr:cNvPr id="497" name="テキスト ボックス 496"/>
        <xdr:cNvSpPr txBox="1"/>
      </xdr:nvSpPr>
      <xdr:spPr>
        <a:xfrm>
          <a:off x="0" y="16026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187,820</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159590</xdr:rowOff>
    </xdr:from>
    <xdr:to>
      <xdr:col>12</xdr:col>
      <xdr:colOff>561975</xdr:colOff>
      <xdr:row>95</xdr:row>
      <xdr:rowOff>89740</xdr:rowOff>
    </xdr:to>
    <xdr:sp macro="" textlink="">
      <xdr:nvSpPr>
        <xdr:cNvPr id="498" name="円/楕円 497"/>
        <xdr:cNvSpPr/>
      </xdr:nvSpPr>
      <xdr:spPr>
        <a:xfrm>
          <a:off x="0" y="1627589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93</xdr:row>
      <xdr:rowOff>106267</xdr:rowOff>
    </xdr:from>
    <xdr:ext cx="599010" cy="259045"/>
    <xdr:sp macro="" textlink="">
      <xdr:nvSpPr>
        <xdr:cNvPr id="499" name="テキスト ボックス 498"/>
        <xdr:cNvSpPr txBox="1"/>
      </xdr:nvSpPr>
      <xdr:spPr>
        <a:xfrm>
          <a:off x="0" y="1605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181,446</a:t>
          </a:r>
          <a:endParaRPr kumimoji="1" lang="ja-JP" altLang="en-US" sz="1000" b="1">
            <a:solidFill>
              <a:srgbClr val="FF0000"/>
            </a:solidFill>
            <a:latin typeface="ＭＳ Ｐゴシック"/>
          </a:endParaRPr>
        </a:p>
      </xdr:txBody>
    </xdr:sp>
    <xdr:clientData/>
  </xdr:oneCellAnchor>
  <xdr:twoCellAnchor>
    <xdr:from>
      <xdr:col>11</xdr:col>
      <xdr:colOff>257175</xdr:colOff>
      <xdr:row>93</xdr:row>
      <xdr:rowOff>30287</xdr:rowOff>
    </xdr:from>
    <xdr:to>
      <xdr:col>11</xdr:col>
      <xdr:colOff>358775</xdr:colOff>
      <xdr:row>93</xdr:row>
      <xdr:rowOff>131887</xdr:rowOff>
    </xdr:to>
    <xdr:sp macro="" textlink="">
      <xdr:nvSpPr>
        <xdr:cNvPr id="500" name="円/楕円 499"/>
        <xdr:cNvSpPr/>
      </xdr:nvSpPr>
      <xdr:spPr>
        <a:xfrm>
          <a:off x="0" y="15975137"/>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91</xdr:row>
      <xdr:rowOff>148414</xdr:rowOff>
    </xdr:from>
    <xdr:ext cx="599010" cy="259045"/>
    <xdr:sp macro="" textlink="">
      <xdr:nvSpPr>
        <xdr:cNvPr id="501" name="テキスト ボックス 500"/>
        <xdr:cNvSpPr txBox="1"/>
      </xdr:nvSpPr>
      <xdr:spPr>
        <a:xfrm>
          <a:off x="0" y="15750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260,384</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52091</xdr:rowOff>
    </xdr:from>
    <xdr:to>
      <xdr:col>10</xdr:col>
      <xdr:colOff>155575</xdr:colOff>
      <xdr:row>94</xdr:row>
      <xdr:rowOff>153691</xdr:rowOff>
    </xdr:to>
    <xdr:sp macro="" textlink="">
      <xdr:nvSpPr>
        <xdr:cNvPr id="502" name="円/楕円 501"/>
        <xdr:cNvSpPr/>
      </xdr:nvSpPr>
      <xdr:spPr>
        <a:xfrm>
          <a:off x="0" y="16168391"/>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92</xdr:row>
      <xdr:rowOff>170218</xdr:rowOff>
    </xdr:from>
    <xdr:ext cx="599010" cy="259045"/>
    <xdr:sp macro="" textlink="">
      <xdr:nvSpPr>
        <xdr:cNvPr id="503" name="テキスト ボックス 502"/>
        <xdr:cNvSpPr txBox="1"/>
      </xdr:nvSpPr>
      <xdr:spPr>
        <a:xfrm>
          <a:off x="0" y="15943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209,661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504" name="正方形/長方形 503"/>
        <xdr:cNvSpPr/>
      </xdr:nvSpPr>
      <xdr:spPr>
        <a:xfrm>
          <a:off x="0" y="4000500"/>
          <a:ext cx="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505" name="正方形/長方形 504"/>
        <xdr:cNvSpPr/>
      </xdr:nvSpPr>
      <xdr:spPr>
        <a:xfrm>
          <a:off x="0" y="4343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506" name="正方形/長方形 505"/>
        <xdr:cNvSpPr/>
      </xdr:nvSpPr>
      <xdr:spPr>
        <a:xfrm>
          <a:off x="0" y="4546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7" name="正方形/長方形 506"/>
        <xdr:cNvSpPr/>
      </xdr:nvSpPr>
      <xdr:spPr>
        <a:xfrm>
          <a:off x="0" y="4343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8" name="正方形/長方形 507"/>
        <xdr:cNvSpPr/>
      </xdr:nvSpPr>
      <xdr:spPr>
        <a:xfrm>
          <a:off x="0" y="4546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9" name="正方形/長方形 508"/>
        <xdr:cNvSpPr/>
      </xdr:nvSpPr>
      <xdr:spPr>
        <a:xfrm>
          <a:off x="0" y="4343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10" name="正方形/長方形 509"/>
        <xdr:cNvSpPr/>
      </xdr:nvSpPr>
      <xdr:spPr>
        <a:xfrm>
          <a:off x="0" y="4546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11" name="正方形/長方形 510"/>
        <xdr:cNvSpPr/>
      </xdr:nvSpPr>
      <xdr:spPr>
        <a:xfrm>
          <a:off x="0" y="4826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12" name="テキスト ボックス 511"/>
        <xdr:cNvSpPr txBox="1"/>
      </xdr:nvSpPr>
      <xdr:spPr>
        <a:xfrm>
          <a:off x="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13" name="直線コネクタ 512"/>
        <xdr:cNvCxnSpPr/>
      </xdr:nvCxnSpPr>
      <xdr:spPr>
        <a:xfrm>
          <a:off x="0" y="7112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14" name="直線コネクタ 513"/>
        <xdr:cNvCxnSpPr/>
      </xdr:nvCxnSpPr>
      <xdr:spPr>
        <a:xfrm>
          <a:off x="0" y="6731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15" name="テキスト ボックス 514"/>
        <xdr:cNvSpPr txBox="1"/>
      </xdr:nvSpPr>
      <xdr:spPr>
        <a:xfrm>
          <a:off x="0"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16" name="直線コネクタ 515"/>
        <xdr:cNvCxnSpPr/>
      </xdr:nvCxnSpPr>
      <xdr:spPr>
        <a:xfrm>
          <a:off x="0" y="635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7" name="テキスト ボックス 516"/>
        <xdr:cNvSpPr txBox="1"/>
      </xdr:nvSpPr>
      <xdr:spPr>
        <a:xfrm>
          <a:off x="0"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8" name="直線コネクタ 517"/>
        <xdr:cNvCxnSpPr/>
      </xdr:nvCxnSpPr>
      <xdr:spPr>
        <a:xfrm>
          <a:off x="0" y="596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9" name="テキスト ボックス 518"/>
        <xdr:cNvSpPr txBox="1"/>
      </xdr:nvSpPr>
      <xdr:spPr>
        <a:xfrm>
          <a:off x="0"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20" name="直線コネクタ 519"/>
        <xdr:cNvCxnSpPr/>
      </xdr:nvCxnSpPr>
      <xdr:spPr>
        <a:xfrm>
          <a:off x="0" y="558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21" name="テキスト ボックス 520"/>
        <xdr:cNvSpPr txBox="1"/>
      </xdr:nvSpPr>
      <xdr:spPr>
        <a:xfrm>
          <a:off x="0"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22" name="直線コネクタ 521"/>
        <xdr:cNvCxnSpPr/>
      </xdr:nvCxnSpPr>
      <xdr:spPr>
        <a:xfrm>
          <a:off x="0" y="520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23" name="テキスト ボックス 522"/>
        <xdr:cNvSpPr txBox="1"/>
      </xdr:nvSpPr>
      <xdr:spPr>
        <a:xfrm>
          <a:off x="0"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24" name="直線コネクタ 523"/>
        <xdr:cNvCxnSpPr/>
      </xdr:nvCxnSpPr>
      <xdr:spPr>
        <a:xfrm>
          <a:off x="0" y="482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25" name="テキスト ボックス 524"/>
        <xdr:cNvSpPr txBox="1"/>
      </xdr:nvSpPr>
      <xdr:spPr>
        <a:xfrm>
          <a:off x="0"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6" name="消防費グラフ枠"/>
        <xdr:cNvSpPr/>
      </xdr:nvSpPr>
      <xdr:spPr>
        <a:xfrm>
          <a:off x="0" y="4826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156331</xdr:rowOff>
    </xdr:from>
    <xdr:to>
      <xdr:col>23</xdr:col>
      <xdr:colOff>516889</xdr:colOff>
      <xdr:row>37</xdr:row>
      <xdr:rowOff>169552</xdr:rowOff>
    </xdr:to>
    <xdr:cxnSp macro="">
      <xdr:nvCxnSpPr>
        <xdr:cNvPr id="527" name="直線コネクタ 526"/>
        <xdr:cNvCxnSpPr/>
      </xdr:nvCxnSpPr>
      <xdr:spPr>
        <a:xfrm flipV="1">
          <a:off x="0" y="5299831"/>
          <a:ext cx="0" cy="121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1929</xdr:rowOff>
    </xdr:from>
    <xdr:ext cx="534377" cy="259045"/>
    <xdr:sp macro="" textlink="">
      <xdr:nvSpPr>
        <xdr:cNvPr id="528" name="消防費最小値テキスト"/>
        <xdr:cNvSpPr txBox="1"/>
      </xdr:nvSpPr>
      <xdr:spPr>
        <a:xfrm>
          <a:off x="0" y="651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11,433</a:t>
          </a:r>
          <a:endParaRPr kumimoji="1" lang="ja-JP" altLang="en-US" sz="1000" b="1">
            <a:latin typeface="ＭＳ Ｐゴシック"/>
          </a:endParaRPr>
        </a:p>
      </xdr:txBody>
    </xdr:sp>
    <xdr:clientData/>
  </xdr:oneCellAnchor>
  <xdr:twoCellAnchor>
    <xdr:from>
      <xdr:col>23</xdr:col>
      <xdr:colOff>428625</xdr:colOff>
      <xdr:row>37</xdr:row>
      <xdr:rowOff>169552</xdr:rowOff>
    </xdr:from>
    <xdr:to>
      <xdr:col>23</xdr:col>
      <xdr:colOff>606425</xdr:colOff>
      <xdr:row>37</xdr:row>
      <xdr:rowOff>169552</xdr:rowOff>
    </xdr:to>
    <xdr:cxnSp macro="">
      <xdr:nvCxnSpPr>
        <xdr:cNvPr id="529" name="直線コネクタ 528"/>
        <xdr:cNvCxnSpPr/>
      </xdr:nvCxnSpPr>
      <xdr:spPr>
        <a:xfrm>
          <a:off x="0" y="6513202"/>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103008</xdr:rowOff>
    </xdr:from>
    <xdr:ext cx="534377" cy="259045"/>
    <xdr:sp macro="" textlink="">
      <xdr:nvSpPr>
        <xdr:cNvPr id="530" name="消防費最大値テキスト"/>
        <xdr:cNvSpPr txBox="1"/>
      </xdr:nvSpPr>
      <xdr:spPr>
        <a:xfrm>
          <a:off x="0" y="507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75,127</a:t>
          </a:r>
          <a:endParaRPr kumimoji="1" lang="ja-JP" altLang="en-US" sz="1000" b="1">
            <a:latin typeface="ＭＳ Ｐゴシック"/>
          </a:endParaRPr>
        </a:p>
      </xdr:txBody>
    </xdr:sp>
    <xdr:clientData/>
  </xdr:oneCellAnchor>
  <xdr:twoCellAnchor>
    <xdr:from>
      <xdr:col>23</xdr:col>
      <xdr:colOff>428625</xdr:colOff>
      <xdr:row>30</xdr:row>
      <xdr:rowOff>156331</xdr:rowOff>
    </xdr:from>
    <xdr:to>
      <xdr:col>23</xdr:col>
      <xdr:colOff>606425</xdr:colOff>
      <xdr:row>30</xdr:row>
      <xdr:rowOff>156331</xdr:rowOff>
    </xdr:to>
    <xdr:cxnSp macro="">
      <xdr:nvCxnSpPr>
        <xdr:cNvPr id="531" name="直線コネクタ 530"/>
        <xdr:cNvCxnSpPr/>
      </xdr:nvCxnSpPr>
      <xdr:spPr>
        <a:xfrm>
          <a:off x="0" y="5299831"/>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88989</xdr:rowOff>
    </xdr:from>
    <xdr:to>
      <xdr:col>23</xdr:col>
      <xdr:colOff>517525</xdr:colOff>
      <xdr:row>37</xdr:row>
      <xdr:rowOff>96704</xdr:rowOff>
    </xdr:to>
    <xdr:cxnSp macro="">
      <xdr:nvCxnSpPr>
        <xdr:cNvPr id="532" name="直線コネクタ 531"/>
        <xdr:cNvCxnSpPr/>
      </xdr:nvCxnSpPr>
      <xdr:spPr>
        <a:xfrm>
          <a:off x="0" y="6432639"/>
          <a:ext cx="0" cy="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83164</xdr:rowOff>
    </xdr:from>
    <xdr:ext cx="534377" cy="259045"/>
    <xdr:sp macro="" textlink="">
      <xdr:nvSpPr>
        <xdr:cNvPr id="533" name="消防費平均値テキスト"/>
        <xdr:cNvSpPr txBox="1"/>
      </xdr:nvSpPr>
      <xdr:spPr>
        <a:xfrm>
          <a:off x="0" y="60839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23,502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60287</xdr:rowOff>
    </xdr:from>
    <xdr:to>
      <xdr:col>23</xdr:col>
      <xdr:colOff>568325</xdr:colOff>
      <xdr:row>36</xdr:row>
      <xdr:rowOff>161887</xdr:rowOff>
    </xdr:to>
    <xdr:sp macro="" textlink="">
      <xdr:nvSpPr>
        <xdr:cNvPr id="534" name="フローチャート : 判断 533"/>
        <xdr:cNvSpPr/>
      </xdr:nvSpPr>
      <xdr:spPr>
        <a:xfrm>
          <a:off x="0" y="6232487"/>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78321</xdr:rowOff>
    </xdr:from>
    <xdr:to>
      <xdr:col>22</xdr:col>
      <xdr:colOff>365125</xdr:colOff>
      <xdr:row>37</xdr:row>
      <xdr:rowOff>88989</xdr:rowOff>
    </xdr:to>
    <xdr:cxnSp macro="">
      <xdr:nvCxnSpPr>
        <xdr:cNvPr id="535" name="直線コネクタ 534"/>
        <xdr:cNvCxnSpPr/>
      </xdr:nvCxnSpPr>
      <xdr:spPr>
        <a:xfrm>
          <a:off x="0" y="6421971"/>
          <a:ext cx="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54858</xdr:rowOff>
    </xdr:from>
    <xdr:to>
      <xdr:col>22</xdr:col>
      <xdr:colOff>415925</xdr:colOff>
      <xdr:row>36</xdr:row>
      <xdr:rowOff>156458</xdr:rowOff>
    </xdr:to>
    <xdr:sp macro="" textlink="">
      <xdr:nvSpPr>
        <xdr:cNvPr id="536" name="フローチャート : 判断 535"/>
        <xdr:cNvSpPr/>
      </xdr:nvSpPr>
      <xdr:spPr>
        <a:xfrm>
          <a:off x="0" y="6227058"/>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1535</xdr:rowOff>
    </xdr:from>
    <xdr:ext cx="534377" cy="259045"/>
    <xdr:sp macro="" textlink="">
      <xdr:nvSpPr>
        <xdr:cNvPr id="537" name="テキスト ボックス 536"/>
        <xdr:cNvSpPr txBox="1"/>
      </xdr:nvSpPr>
      <xdr:spPr>
        <a:xfrm>
          <a:off x="0"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53384</xdr:rowOff>
    </xdr:from>
    <xdr:to>
      <xdr:col>21</xdr:col>
      <xdr:colOff>161925</xdr:colOff>
      <xdr:row>37</xdr:row>
      <xdr:rowOff>78321</xdr:rowOff>
    </xdr:to>
    <xdr:cxnSp macro="">
      <xdr:nvCxnSpPr>
        <xdr:cNvPr id="538" name="直線コネクタ 537"/>
        <xdr:cNvCxnSpPr/>
      </xdr:nvCxnSpPr>
      <xdr:spPr>
        <a:xfrm>
          <a:off x="0" y="6397034"/>
          <a:ext cx="0" cy="2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74251</xdr:rowOff>
    </xdr:from>
    <xdr:to>
      <xdr:col>21</xdr:col>
      <xdr:colOff>212725</xdr:colOff>
      <xdr:row>37</xdr:row>
      <xdr:rowOff>4401</xdr:rowOff>
    </xdr:to>
    <xdr:sp macro="" textlink="">
      <xdr:nvSpPr>
        <xdr:cNvPr id="539" name="フローチャート : 判断 538"/>
        <xdr:cNvSpPr/>
      </xdr:nvSpPr>
      <xdr:spPr>
        <a:xfrm>
          <a:off x="0" y="6246451"/>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20928</xdr:rowOff>
    </xdr:from>
    <xdr:ext cx="534377" cy="259045"/>
    <xdr:sp macro="" textlink="">
      <xdr:nvSpPr>
        <xdr:cNvPr id="540" name="テキスト ボックス 539"/>
        <xdr:cNvSpPr txBox="1"/>
      </xdr:nvSpPr>
      <xdr:spPr>
        <a:xfrm>
          <a:off x="0" y="60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53384</xdr:rowOff>
    </xdr:from>
    <xdr:to>
      <xdr:col>19</xdr:col>
      <xdr:colOff>644525</xdr:colOff>
      <xdr:row>37</xdr:row>
      <xdr:rowOff>57995</xdr:rowOff>
    </xdr:to>
    <xdr:cxnSp macro="">
      <xdr:nvCxnSpPr>
        <xdr:cNvPr id="541" name="直線コネクタ 540"/>
        <xdr:cNvCxnSpPr/>
      </xdr:nvCxnSpPr>
      <xdr:spPr>
        <a:xfrm flipV="1">
          <a:off x="0" y="6397034"/>
          <a:ext cx="0" cy="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77070</xdr:rowOff>
    </xdr:from>
    <xdr:to>
      <xdr:col>20</xdr:col>
      <xdr:colOff>9525</xdr:colOff>
      <xdr:row>37</xdr:row>
      <xdr:rowOff>7220</xdr:rowOff>
    </xdr:to>
    <xdr:sp macro="" textlink="">
      <xdr:nvSpPr>
        <xdr:cNvPr id="542" name="フローチャート : 判断 541"/>
        <xdr:cNvSpPr/>
      </xdr:nvSpPr>
      <xdr:spPr>
        <a:xfrm>
          <a:off x="0" y="624927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23747</xdr:rowOff>
    </xdr:from>
    <xdr:ext cx="534377" cy="259045"/>
    <xdr:sp macro="" textlink="">
      <xdr:nvSpPr>
        <xdr:cNvPr id="543" name="テキスト ボックス 542"/>
        <xdr:cNvSpPr txBox="1"/>
      </xdr:nvSpPr>
      <xdr:spPr>
        <a:xfrm>
          <a:off x="0" y="602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110408</xdr:rowOff>
    </xdr:from>
    <xdr:to>
      <xdr:col>18</xdr:col>
      <xdr:colOff>492125</xdr:colOff>
      <xdr:row>37</xdr:row>
      <xdr:rowOff>40558</xdr:rowOff>
    </xdr:to>
    <xdr:sp macro="" textlink="">
      <xdr:nvSpPr>
        <xdr:cNvPr id="544" name="フローチャート : 判断 543"/>
        <xdr:cNvSpPr/>
      </xdr:nvSpPr>
      <xdr:spPr>
        <a:xfrm>
          <a:off x="0" y="6282608"/>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57085</xdr:rowOff>
    </xdr:from>
    <xdr:ext cx="534377" cy="259045"/>
    <xdr:sp macro="" textlink="">
      <xdr:nvSpPr>
        <xdr:cNvPr id="545" name="テキスト ボックス 544"/>
        <xdr:cNvSpPr txBox="1"/>
      </xdr:nvSpPr>
      <xdr:spPr>
        <a:xfrm>
          <a:off x="0" y="605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20,871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6" name="テキスト ボックス 545"/>
        <xdr:cNvSpPr txBox="1"/>
      </xdr:nvSpPr>
      <xdr:spPr>
        <a:xfrm>
          <a:off x="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7" name="テキスト ボックス 546"/>
        <xdr:cNvSpPr txBox="1"/>
      </xdr:nvSpPr>
      <xdr:spPr>
        <a:xfrm>
          <a:off x="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8" name="テキスト ボックス 547"/>
        <xdr:cNvSpPr txBox="1"/>
      </xdr:nvSpPr>
      <xdr:spPr>
        <a:xfrm>
          <a:off x="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9" name="テキスト ボックス 548"/>
        <xdr:cNvSpPr txBox="1"/>
      </xdr:nvSpPr>
      <xdr:spPr>
        <a:xfrm>
          <a:off x="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50" name="テキスト ボックス 549"/>
        <xdr:cNvSpPr txBox="1"/>
      </xdr:nvSpPr>
      <xdr:spPr>
        <a:xfrm>
          <a:off x="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45904</xdr:rowOff>
    </xdr:from>
    <xdr:to>
      <xdr:col>23</xdr:col>
      <xdr:colOff>568325</xdr:colOff>
      <xdr:row>37</xdr:row>
      <xdr:rowOff>147504</xdr:rowOff>
    </xdr:to>
    <xdr:sp macro="" textlink="">
      <xdr:nvSpPr>
        <xdr:cNvPr id="551" name="円/楕円 550"/>
        <xdr:cNvSpPr/>
      </xdr:nvSpPr>
      <xdr:spPr>
        <a:xfrm>
          <a:off x="0" y="6389554"/>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132281</xdr:rowOff>
    </xdr:from>
    <xdr:ext cx="534377" cy="259045"/>
    <xdr:sp macro="" textlink="">
      <xdr:nvSpPr>
        <xdr:cNvPr id="552" name="消防費該当値テキスト"/>
        <xdr:cNvSpPr txBox="1"/>
      </xdr:nvSpPr>
      <xdr:spPr>
        <a:xfrm>
          <a:off x="0" y="630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15,257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38189</xdr:rowOff>
    </xdr:from>
    <xdr:to>
      <xdr:col>22</xdr:col>
      <xdr:colOff>415925</xdr:colOff>
      <xdr:row>37</xdr:row>
      <xdr:rowOff>139789</xdr:rowOff>
    </xdr:to>
    <xdr:sp macro="" textlink="">
      <xdr:nvSpPr>
        <xdr:cNvPr id="553" name="円/楕円 552"/>
        <xdr:cNvSpPr/>
      </xdr:nvSpPr>
      <xdr:spPr>
        <a:xfrm>
          <a:off x="0" y="6381839"/>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130916</xdr:rowOff>
    </xdr:from>
    <xdr:ext cx="534377" cy="259045"/>
    <xdr:sp macro="" textlink="">
      <xdr:nvSpPr>
        <xdr:cNvPr id="554" name="テキスト ボックス 553"/>
        <xdr:cNvSpPr txBox="1"/>
      </xdr:nvSpPr>
      <xdr:spPr>
        <a:xfrm>
          <a:off x="0" y="647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15,662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27521</xdr:rowOff>
    </xdr:from>
    <xdr:to>
      <xdr:col>21</xdr:col>
      <xdr:colOff>212725</xdr:colOff>
      <xdr:row>37</xdr:row>
      <xdr:rowOff>129121</xdr:rowOff>
    </xdr:to>
    <xdr:sp macro="" textlink="">
      <xdr:nvSpPr>
        <xdr:cNvPr id="555" name="円/楕円 554"/>
        <xdr:cNvSpPr/>
      </xdr:nvSpPr>
      <xdr:spPr>
        <a:xfrm>
          <a:off x="0" y="6371171"/>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120248</xdr:rowOff>
    </xdr:from>
    <xdr:ext cx="534377" cy="259045"/>
    <xdr:sp macro="" textlink="">
      <xdr:nvSpPr>
        <xdr:cNvPr id="556" name="テキスト ボックス 555"/>
        <xdr:cNvSpPr txBox="1"/>
      </xdr:nvSpPr>
      <xdr:spPr>
        <a:xfrm>
          <a:off x="0" y="64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16,222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2584</xdr:rowOff>
    </xdr:from>
    <xdr:to>
      <xdr:col>20</xdr:col>
      <xdr:colOff>9525</xdr:colOff>
      <xdr:row>37</xdr:row>
      <xdr:rowOff>104184</xdr:rowOff>
    </xdr:to>
    <xdr:sp macro="" textlink="">
      <xdr:nvSpPr>
        <xdr:cNvPr id="557" name="円/楕円 556"/>
        <xdr:cNvSpPr/>
      </xdr:nvSpPr>
      <xdr:spPr>
        <a:xfrm>
          <a:off x="0" y="6346234"/>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95311</xdr:rowOff>
    </xdr:from>
    <xdr:ext cx="534377" cy="259045"/>
    <xdr:sp macro="" textlink="">
      <xdr:nvSpPr>
        <xdr:cNvPr id="558" name="テキスト ボックス 557"/>
        <xdr:cNvSpPr txBox="1"/>
      </xdr:nvSpPr>
      <xdr:spPr>
        <a:xfrm>
          <a:off x="0" y="64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17,531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7195</xdr:rowOff>
    </xdr:from>
    <xdr:to>
      <xdr:col>18</xdr:col>
      <xdr:colOff>492125</xdr:colOff>
      <xdr:row>37</xdr:row>
      <xdr:rowOff>108795</xdr:rowOff>
    </xdr:to>
    <xdr:sp macro="" textlink="">
      <xdr:nvSpPr>
        <xdr:cNvPr id="559" name="円/楕円 558"/>
        <xdr:cNvSpPr/>
      </xdr:nvSpPr>
      <xdr:spPr>
        <a:xfrm>
          <a:off x="0" y="6350845"/>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99922</xdr:rowOff>
    </xdr:from>
    <xdr:ext cx="534377" cy="259045"/>
    <xdr:sp macro="" textlink="">
      <xdr:nvSpPr>
        <xdr:cNvPr id="560" name="テキスト ボックス 559"/>
        <xdr:cNvSpPr txBox="1"/>
      </xdr:nvSpPr>
      <xdr:spPr>
        <a:xfrm>
          <a:off x="0" y="644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17,289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61" name="正方形/長方形 560"/>
        <xdr:cNvSpPr/>
      </xdr:nvSpPr>
      <xdr:spPr>
        <a:xfrm>
          <a:off x="0" y="7429500"/>
          <a:ext cx="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62" name="正方形/長方形 561"/>
        <xdr:cNvSpPr/>
      </xdr:nvSpPr>
      <xdr:spPr>
        <a:xfrm>
          <a:off x="0" y="7772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63" name="正方形/長方形 562"/>
        <xdr:cNvSpPr/>
      </xdr:nvSpPr>
      <xdr:spPr>
        <a:xfrm>
          <a:off x="0" y="7975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64" name="正方形/長方形 563"/>
        <xdr:cNvSpPr/>
      </xdr:nvSpPr>
      <xdr:spPr>
        <a:xfrm>
          <a:off x="0" y="7772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65" name="正方形/長方形 564"/>
        <xdr:cNvSpPr/>
      </xdr:nvSpPr>
      <xdr:spPr>
        <a:xfrm>
          <a:off x="0" y="7975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6" name="正方形/長方形 565"/>
        <xdr:cNvSpPr/>
      </xdr:nvSpPr>
      <xdr:spPr>
        <a:xfrm>
          <a:off x="0" y="7772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7" name="正方形/長方形 566"/>
        <xdr:cNvSpPr/>
      </xdr:nvSpPr>
      <xdr:spPr>
        <a:xfrm>
          <a:off x="0" y="7975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53,272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8" name="正方形/長方形 567"/>
        <xdr:cNvSpPr/>
      </xdr:nvSpPr>
      <xdr:spPr>
        <a:xfrm>
          <a:off x="0" y="8255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9" name="テキスト ボックス 568"/>
        <xdr:cNvSpPr txBox="1"/>
      </xdr:nvSpPr>
      <xdr:spPr>
        <a:xfrm>
          <a:off x="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70" name="直線コネクタ 569"/>
        <xdr:cNvCxnSpPr/>
      </xdr:nvCxnSpPr>
      <xdr:spPr>
        <a:xfrm>
          <a:off x="0" y="10541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71" name="直線コネクタ 570"/>
        <xdr:cNvCxnSpPr/>
      </xdr:nvCxnSpPr>
      <xdr:spPr>
        <a:xfrm>
          <a:off x="0" y="100838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72" name="テキスト ボックス 571"/>
        <xdr:cNvSpPr txBox="1"/>
      </xdr:nvSpPr>
      <xdr:spPr>
        <a:xfrm>
          <a:off x="0"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73" name="直線コネクタ 572"/>
        <xdr:cNvCxnSpPr/>
      </xdr:nvCxnSpPr>
      <xdr:spPr>
        <a:xfrm>
          <a:off x="0" y="96266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74" name="テキスト ボックス 573"/>
        <xdr:cNvSpPr txBox="1"/>
      </xdr:nvSpPr>
      <xdr:spPr>
        <a:xfrm>
          <a:off x="0"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75" name="直線コネクタ 574"/>
        <xdr:cNvCxnSpPr/>
      </xdr:nvCxnSpPr>
      <xdr:spPr>
        <a:xfrm>
          <a:off x="0" y="91694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76" name="テキスト ボックス 575"/>
        <xdr:cNvSpPr txBox="1"/>
      </xdr:nvSpPr>
      <xdr:spPr>
        <a:xfrm>
          <a:off x="0"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77" name="直線コネクタ 576"/>
        <xdr:cNvCxnSpPr/>
      </xdr:nvCxnSpPr>
      <xdr:spPr>
        <a:xfrm>
          <a:off x="0" y="87122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78" name="テキスト ボックス 577"/>
        <xdr:cNvSpPr txBox="1"/>
      </xdr:nvSpPr>
      <xdr:spPr>
        <a:xfrm>
          <a:off x="0"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9" name="直線コネクタ 578"/>
        <xdr:cNvCxnSpPr/>
      </xdr:nvCxnSpPr>
      <xdr:spPr>
        <a:xfrm>
          <a:off x="0" y="825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80" name="テキスト ボックス 579"/>
        <xdr:cNvSpPr txBox="1"/>
      </xdr:nvSpPr>
      <xdr:spPr>
        <a:xfrm>
          <a:off x="0"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1" name="教育費グラフ枠"/>
        <xdr:cNvSpPr/>
      </xdr:nvSpPr>
      <xdr:spPr>
        <a:xfrm>
          <a:off x="0" y="8255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38577</xdr:rowOff>
    </xdr:from>
    <xdr:to>
      <xdr:col>23</xdr:col>
      <xdr:colOff>516889</xdr:colOff>
      <xdr:row>58</xdr:row>
      <xdr:rowOff>7181</xdr:rowOff>
    </xdr:to>
    <xdr:cxnSp macro="">
      <xdr:nvCxnSpPr>
        <xdr:cNvPr id="582" name="直線コネクタ 581"/>
        <xdr:cNvCxnSpPr/>
      </xdr:nvCxnSpPr>
      <xdr:spPr>
        <a:xfrm flipV="1">
          <a:off x="0" y="8782527"/>
          <a:ext cx="0" cy="116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11008</xdr:rowOff>
    </xdr:from>
    <xdr:ext cx="534377" cy="259045"/>
    <xdr:sp macro="" textlink="">
      <xdr:nvSpPr>
        <xdr:cNvPr id="583" name="教育費最小値テキスト"/>
        <xdr:cNvSpPr txBox="1"/>
      </xdr:nvSpPr>
      <xdr:spPr>
        <a:xfrm>
          <a:off x="0" y="995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28,985</a:t>
          </a:r>
          <a:endParaRPr kumimoji="1" lang="ja-JP" altLang="en-US" sz="1000" b="1">
            <a:latin typeface="ＭＳ Ｐゴシック"/>
          </a:endParaRPr>
        </a:p>
      </xdr:txBody>
    </xdr:sp>
    <xdr:clientData/>
  </xdr:oneCellAnchor>
  <xdr:twoCellAnchor>
    <xdr:from>
      <xdr:col>23</xdr:col>
      <xdr:colOff>428625</xdr:colOff>
      <xdr:row>58</xdr:row>
      <xdr:rowOff>7181</xdr:rowOff>
    </xdr:from>
    <xdr:to>
      <xdr:col>23</xdr:col>
      <xdr:colOff>606425</xdr:colOff>
      <xdr:row>58</xdr:row>
      <xdr:rowOff>7181</xdr:rowOff>
    </xdr:to>
    <xdr:cxnSp macro="">
      <xdr:nvCxnSpPr>
        <xdr:cNvPr id="584" name="直線コネクタ 583"/>
        <xdr:cNvCxnSpPr/>
      </xdr:nvCxnSpPr>
      <xdr:spPr>
        <a:xfrm>
          <a:off x="0" y="9951281"/>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156704</xdr:rowOff>
    </xdr:from>
    <xdr:ext cx="599010" cy="259045"/>
    <xdr:sp macro="" textlink="">
      <xdr:nvSpPr>
        <xdr:cNvPr id="585" name="教育費最大値テキスト"/>
        <xdr:cNvSpPr txBox="1"/>
      </xdr:nvSpPr>
      <xdr:spPr>
        <a:xfrm>
          <a:off x="0" y="8557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284,618</a:t>
          </a:r>
          <a:endParaRPr kumimoji="1" lang="ja-JP" altLang="en-US" sz="1000" b="1">
            <a:latin typeface="ＭＳ Ｐゴシック"/>
          </a:endParaRPr>
        </a:p>
      </xdr:txBody>
    </xdr:sp>
    <xdr:clientData/>
  </xdr:oneCellAnchor>
  <xdr:twoCellAnchor>
    <xdr:from>
      <xdr:col>23</xdr:col>
      <xdr:colOff>428625</xdr:colOff>
      <xdr:row>51</xdr:row>
      <xdr:rowOff>38577</xdr:rowOff>
    </xdr:from>
    <xdr:to>
      <xdr:col>23</xdr:col>
      <xdr:colOff>606425</xdr:colOff>
      <xdr:row>51</xdr:row>
      <xdr:rowOff>38577</xdr:rowOff>
    </xdr:to>
    <xdr:cxnSp macro="">
      <xdr:nvCxnSpPr>
        <xdr:cNvPr id="586" name="直線コネクタ 585"/>
        <xdr:cNvCxnSpPr/>
      </xdr:nvCxnSpPr>
      <xdr:spPr>
        <a:xfrm>
          <a:off x="0" y="8782527"/>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51</xdr:row>
      <xdr:rowOff>38577</xdr:rowOff>
    </xdr:from>
    <xdr:to>
      <xdr:col>23</xdr:col>
      <xdr:colOff>517525</xdr:colOff>
      <xdr:row>55</xdr:row>
      <xdr:rowOff>113878</xdr:rowOff>
    </xdr:to>
    <xdr:cxnSp macro="">
      <xdr:nvCxnSpPr>
        <xdr:cNvPr id="587" name="直線コネクタ 586"/>
        <xdr:cNvCxnSpPr/>
      </xdr:nvCxnSpPr>
      <xdr:spPr>
        <a:xfrm flipV="1">
          <a:off x="0" y="8782527"/>
          <a:ext cx="0" cy="76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136332</xdr:rowOff>
    </xdr:from>
    <xdr:ext cx="534377" cy="259045"/>
    <xdr:sp macro="" textlink="">
      <xdr:nvSpPr>
        <xdr:cNvPr id="588" name="教育費平均値テキスト"/>
        <xdr:cNvSpPr txBox="1"/>
      </xdr:nvSpPr>
      <xdr:spPr>
        <a:xfrm>
          <a:off x="0" y="9737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59,907</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157905</xdr:rowOff>
    </xdr:from>
    <xdr:to>
      <xdr:col>23</xdr:col>
      <xdr:colOff>568325</xdr:colOff>
      <xdr:row>57</xdr:row>
      <xdr:rowOff>88055</xdr:rowOff>
    </xdr:to>
    <xdr:sp macro="" textlink="">
      <xdr:nvSpPr>
        <xdr:cNvPr id="589" name="フローチャート : 判断 588"/>
        <xdr:cNvSpPr/>
      </xdr:nvSpPr>
      <xdr:spPr>
        <a:xfrm>
          <a:off x="0" y="975910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113878</xdr:rowOff>
    </xdr:from>
    <xdr:to>
      <xdr:col>22</xdr:col>
      <xdr:colOff>365125</xdr:colOff>
      <xdr:row>56</xdr:row>
      <xdr:rowOff>80607</xdr:rowOff>
    </xdr:to>
    <xdr:cxnSp macro="">
      <xdr:nvCxnSpPr>
        <xdr:cNvPr id="590" name="直線コネクタ 589"/>
        <xdr:cNvCxnSpPr/>
      </xdr:nvCxnSpPr>
      <xdr:spPr>
        <a:xfrm flipV="1">
          <a:off x="0" y="9543628"/>
          <a:ext cx="0" cy="13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159053</xdr:rowOff>
    </xdr:from>
    <xdr:to>
      <xdr:col>22</xdr:col>
      <xdr:colOff>415925</xdr:colOff>
      <xdr:row>57</xdr:row>
      <xdr:rowOff>89203</xdr:rowOff>
    </xdr:to>
    <xdr:sp macro="" textlink="">
      <xdr:nvSpPr>
        <xdr:cNvPr id="591" name="フローチャート : 判断 590"/>
        <xdr:cNvSpPr/>
      </xdr:nvSpPr>
      <xdr:spPr>
        <a:xfrm>
          <a:off x="0" y="9760253"/>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80330</xdr:rowOff>
    </xdr:from>
    <xdr:ext cx="534377" cy="259045"/>
    <xdr:sp macro="" textlink="">
      <xdr:nvSpPr>
        <xdr:cNvPr id="592" name="テキスト ボックス 591"/>
        <xdr:cNvSpPr txBox="1"/>
      </xdr:nvSpPr>
      <xdr:spPr>
        <a:xfrm>
          <a:off x="0" y="985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80607</xdr:rowOff>
    </xdr:from>
    <xdr:to>
      <xdr:col>21</xdr:col>
      <xdr:colOff>161925</xdr:colOff>
      <xdr:row>57</xdr:row>
      <xdr:rowOff>1397</xdr:rowOff>
    </xdr:to>
    <xdr:cxnSp macro="">
      <xdr:nvCxnSpPr>
        <xdr:cNvPr id="593" name="直線コネクタ 592"/>
        <xdr:cNvCxnSpPr/>
      </xdr:nvCxnSpPr>
      <xdr:spPr>
        <a:xfrm flipV="1">
          <a:off x="0" y="9681807"/>
          <a:ext cx="0" cy="9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9521</xdr:rowOff>
    </xdr:from>
    <xdr:to>
      <xdr:col>21</xdr:col>
      <xdr:colOff>212725</xdr:colOff>
      <xdr:row>57</xdr:row>
      <xdr:rowOff>111121</xdr:rowOff>
    </xdr:to>
    <xdr:sp macro="" textlink="">
      <xdr:nvSpPr>
        <xdr:cNvPr id="594" name="フローチャート : 判断 593"/>
        <xdr:cNvSpPr/>
      </xdr:nvSpPr>
      <xdr:spPr>
        <a:xfrm>
          <a:off x="0" y="9782171"/>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102248</xdr:rowOff>
    </xdr:from>
    <xdr:ext cx="534377" cy="259045"/>
    <xdr:sp macro="" textlink="">
      <xdr:nvSpPr>
        <xdr:cNvPr id="595" name="テキスト ボックス 594"/>
        <xdr:cNvSpPr txBox="1"/>
      </xdr:nvSpPr>
      <xdr:spPr>
        <a:xfrm>
          <a:off x="0" y="987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111792</xdr:rowOff>
    </xdr:from>
    <xdr:to>
      <xdr:col>19</xdr:col>
      <xdr:colOff>644525</xdr:colOff>
      <xdr:row>57</xdr:row>
      <xdr:rowOff>1397</xdr:rowOff>
    </xdr:to>
    <xdr:cxnSp macro="">
      <xdr:nvCxnSpPr>
        <xdr:cNvPr id="596" name="直線コネクタ 595"/>
        <xdr:cNvCxnSpPr/>
      </xdr:nvCxnSpPr>
      <xdr:spPr>
        <a:xfrm>
          <a:off x="0" y="9712992"/>
          <a:ext cx="0" cy="6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170282</xdr:rowOff>
    </xdr:from>
    <xdr:to>
      <xdr:col>20</xdr:col>
      <xdr:colOff>9525</xdr:colOff>
      <xdr:row>57</xdr:row>
      <xdr:rowOff>100432</xdr:rowOff>
    </xdr:to>
    <xdr:sp macro="" textlink="">
      <xdr:nvSpPr>
        <xdr:cNvPr id="597" name="フローチャート : 判断 596"/>
        <xdr:cNvSpPr/>
      </xdr:nvSpPr>
      <xdr:spPr>
        <a:xfrm>
          <a:off x="0" y="9771482"/>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91559</xdr:rowOff>
    </xdr:from>
    <xdr:ext cx="534377" cy="259045"/>
    <xdr:sp macro="" textlink="">
      <xdr:nvSpPr>
        <xdr:cNvPr id="598" name="テキスト ボックス 597"/>
        <xdr:cNvSpPr txBox="1"/>
      </xdr:nvSpPr>
      <xdr:spPr>
        <a:xfrm>
          <a:off x="0" y="986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14408</xdr:rowOff>
    </xdr:from>
    <xdr:to>
      <xdr:col>18</xdr:col>
      <xdr:colOff>492125</xdr:colOff>
      <xdr:row>57</xdr:row>
      <xdr:rowOff>116008</xdr:rowOff>
    </xdr:to>
    <xdr:sp macro="" textlink="">
      <xdr:nvSpPr>
        <xdr:cNvPr id="599" name="フローチャート : 判断 598"/>
        <xdr:cNvSpPr/>
      </xdr:nvSpPr>
      <xdr:spPr>
        <a:xfrm>
          <a:off x="0" y="9787058"/>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107135</xdr:rowOff>
    </xdr:from>
    <xdr:ext cx="534377" cy="259045"/>
    <xdr:sp macro="" textlink="">
      <xdr:nvSpPr>
        <xdr:cNvPr id="600" name="テキスト ボックス 599"/>
        <xdr:cNvSpPr txBox="1"/>
      </xdr:nvSpPr>
      <xdr:spPr>
        <a:xfrm>
          <a:off x="0" y="987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53,793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1" name="テキスト ボックス 600"/>
        <xdr:cNvSpPr txBox="1"/>
      </xdr:nvSpPr>
      <xdr:spPr>
        <a:xfrm>
          <a:off x="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2" name="テキスト ボックス 601"/>
        <xdr:cNvSpPr txBox="1"/>
      </xdr:nvSpPr>
      <xdr:spPr>
        <a:xfrm>
          <a:off x="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3" name="テキスト ボックス 602"/>
        <xdr:cNvSpPr txBox="1"/>
      </xdr:nvSpPr>
      <xdr:spPr>
        <a:xfrm>
          <a:off x="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4" name="テキスト ボックス 603"/>
        <xdr:cNvSpPr txBox="1"/>
      </xdr:nvSpPr>
      <xdr:spPr>
        <a:xfrm>
          <a:off x="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5" name="テキスト ボックス 604"/>
        <xdr:cNvSpPr txBox="1"/>
      </xdr:nvSpPr>
      <xdr:spPr>
        <a:xfrm>
          <a:off x="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50</xdr:row>
      <xdr:rowOff>159227</xdr:rowOff>
    </xdr:from>
    <xdr:to>
      <xdr:col>23</xdr:col>
      <xdr:colOff>568325</xdr:colOff>
      <xdr:row>51</xdr:row>
      <xdr:rowOff>89377</xdr:rowOff>
    </xdr:to>
    <xdr:sp macro="" textlink="">
      <xdr:nvSpPr>
        <xdr:cNvPr id="606" name="円/楕円 605"/>
        <xdr:cNvSpPr/>
      </xdr:nvSpPr>
      <xdr:spPr>
        <a:xfrm>
          <a:off x="0" y="8731727"/>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50</xdr:row>
      <xdr:rowOff>112254</xdr:rowOff>
    </xdr:from>
    <xdr:ext cx="599010" cy="259045"/>
    <xdr:sp macro="" textlink="">
      <xdr:nvSpPr>
        <xdr:cNvPr id="607" name="教育費該当値テキスト"/>
        <xdr:cNvSpPr txBox="1"/>
      </xdr:nvSpPr>
      <xdr:spPr>
        <a:xfrm>
          <a:off x="0" y="8684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284,618</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63078</xdr:rowOff>
    </xdr:from>
    <xdr:to>
      <xdr:col>22</xdr:col>
      <xdr:colOff>415925</xdr:colOff>
      <xdr:row>55</xdr:row>
      <xdr:rowOff>164678</xdr:rowOff>
    </xdr:to>
    <xdr:sp macro="" textlink="">
      <xdr:nvSpPr>
        <xdr:cNvPr id="608" name="円/楕円 607"/>
        <xdr:cNvSpPr/>
      </xdr:nvSpPr>
      <xdr:spPr>
        <a:xfrm>
          <a:off x="0" y="9492828"/>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54</xdr:row>
      <xdr:rowOff>9755</xdr:rowOff>
    </xdr:from>
    <xdr:ext cx="599010" cy="259045"/>
    <xdr:sp macro="" textlink="">
      <xdr:nvSpPr>
        <xdr:cNvPr id="609" name="テキスト ボックス 608"/>
        <xdr:cNvSpPr txBox="1"/>
      </xdr:nvSpPr>
      <xdr:spPr>
        <a:xfrm>
          <a:off x="0" y="9268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118,148</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29807</xdr:rowOff>
    </xdr:from>
    <xdr:to>
      <xdr:col>21</xdr:col>
      <xdr:colOff>212725</xdr:colOff>
      <xdr:row>56</xdr:row>
      <xdr:rowOff>131407</xdr:rowOff>
    </xdr:to>
    <xdr:sp macro="" textlink="">
      <xdr:nvSpPr>
        <xdr:cNvPr id="610" name="円/楕円 609"/>
        <xdr:cNvSpPr/>
      </xdr:nvSpPr>
      <xdr:spPr>
        <a:xfrm>
          <a:off x="0" y="9631007"/>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147934</xdr:rowOff>
    </xdr:from>
    <xdr:ext cx="534377" cy="259045"/>
    <xdr:sp macro="" textlink="">
      <xdr:nvSpPr>
        <xdr:cNvPr id="611" name="テキスト ボックス 610"/>
        <xdr:cNvSpPr txBox="1"/>
      </xdr:nvSpPr>
      <xdr:spPr>
        <a:xfrm>
          <a:off x="0" y="940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87,925</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122047</xdr:rowOff>
    </xdr:from>
    <xdr:to>
      <xdr:col>20</xdr:col>
      <xdr:colOff>9525</xdr:colOff>
      <xdr:row>57</xdr:row>
      <xdr:rowOff>52197</xdr:rowOff>
    </xdr:to>
    <xdr:sp macro="" textlink="">
      <xdr:nvSpPr>
        <xdr:cNvPr id="612" name="円/楕円 611"/>
        <xdr:cNvSpPr/>
      </xdr:nvSpPr>
      <xdr:spPr>
        <a:xfrm>
          <a:off x="0" y="9723247"/>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68724</xdr:rowOff>
    </xdr:from>
    <xdr:ext cx="534377" cy="259045"/>
    <xdr:sp macro="" textlink="">
      <xdr:nvSpPr>
        <xdr:cNvPr id="613" name="テキスト ボックス 612"/>
        <xdr:cNvSpPr txBox="1"/>
      </xdr:nvSpPr>
      <xdr:spPr>
        <a:xfrm>
          <a:off x="0" y="9498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67,750</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60992</xdr:rowOff>
    </xdr:from>
    <xdr:to>
      <xdr:col>18</xdr:col>
      <xdr:colOff>492125</xdr:colOff>
      <xdr:row>56</xdr:row>
      <xdr:rowOff>162592</xdr:rowOff>
    </xdr:to>
    <xdr:sp macro="" textlink="">
      <xdr:nvSpPr>
        <xdr:cNvPr id="614" name="円/楕円 613"/>
        <xdr:cNvSpPr/>
      </xdr:nvSpPr>
      <xdr:spPr>
        <a:xfrm>
          <a:off x="0" y="9662192"/>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7669</xdr:rowOff>
    </xdr:from>
    <xdr:ext cx="534377" cy="259045"/>
    <xdr:sp macro="" textlink="">
      <xdr:nvSpPr>
        <xdr:cNvPr id="615" name="テキスト ボックス 614"/>
        <xdr:cNvSpPr txBox="1"/>
      </xdr:nvSpPr>
      <xdr:spPr>
        <a:xfrm>
          <a:off x="0" y="943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81,104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6" name="正方形/長方形 615"/>
        <xdr:cNvSpPr/>
      </xdr:nvSpPr>
      <xdr:spPr>
        <a:xfrm>
          <a:off x="0" y="10858500"/>
          <a:ext cx="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7" name="正方形/長方形 616"/>
        <xdr:cNvSpPr/>
      </xdr:nvSpPr>
      <xdr:spPr>
        <a:xfrm>
          <a:off x="0" y="1120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8" name="正方形/長方形 617"/>
        <xdr:cNvSpPr/>
      </xdr:nvSpPr>
      <xdr:spPr>
        <a:xfrm>
          <a:off x="0" y="1140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9" name="正方形/長方形 618"/>
        <xdr:cNvSpPr/>
      </xdr:nvSpPr>
      <xdr:spPr>
        <a:xfrm>
          <a:off x="0" y="1120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20" name="正方形/長方形 619"/>
        <xdr:cNvSpPr/>
      </xdr:nvSpPr>
      <xdr:spPr>
        <a:xfrm>
          <a:off x="0" y="1140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1" name="正方形/長方形 620"/>
        <xdr:cNvSpPr/>
      </xdr:nvSpPr>
      <xdr:spPr>
        <a:xfrm>
          <a:off x="0" y="1120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2" name="正方形/長方形 621"/>
        <xdr:cNvSpPr/>
      </xdr:nvSpPr>
      <xdr:spPr>
        <a:xfrm>
          <a:off x="0" y="1140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3" name="正方形/長方形 622"/>
        <xdr:cNvSpPr/>
      </xdr:nvSpPr>
      <xdr:spPr>
        <a:xfrm>
          <a:off x="0" y="1168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4" name="テキスト ボックス 623"/>
        <xdr:cNvSpPr txBox="1"/>
      </xdr:nvSpPr>
      <xdr:spPr>
        <a:xfrm>
          <a:off x="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5" name="直線コネクタ 624"/>
        <xdr:cNvCxnSpPr/>
      </xdr:nvCxnSpPr>
      <xdr:spPr>
        <a:xfrm>
          <a:off x="0" y="1397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6" name="直線コネクタ 625"/>
        <xdr:cNvCxnSpPr/>
      </xdr:nvCxnSpPr>
      <xdr:spPr>
        <a:xfrm>
          <a:off x="0" y="133985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7" name="テキスト ボックス 626"/>
        <xdr:cNvSpPr txBox="1"/>
      </xdr:nvSpPr>
      <xdr:spPr>
        <a:xfrm>
          <a:off x="0"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8" name="直線コネクタ 627"/>
        <xdr:cNvCxnSpPr/>
      </xdr:nvCxnSpPr>
      <xdr:spPr>
        <a:xfrm>
          <a:off x="0" y="1282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9" name="テキスト ボックス 628"/>
        <xdr:cNvSpPr txBox="1"/>
      </xdr:nvSpPr>
      <xdr:spPr>
        <a:xfrm>
          <a:off x="0"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30" name="直線コネクタ 629"/>
        <xdr:cNvCxnSpPr/>
      </xdr:nvCxnSpPr>
      <xdr:spPr>
        <a:xfrm>
          <a:off x="0" y="122555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70</xdr:row>
      <xdr:rowOff>111777</xdr:rowOff>
    </xdr:from>
    <xdr:ext cx="531299" cy="259045"/>
    <xdr:sp macro="" textlink="">
      <xdr:nvSpPr>
        <xdr:cNvPr id="631" name="テキスト ボックス 630"/>
        <xdr:cNvSpPr txBox="1"/>
      </xdr:nvSpPr>
      <xdr:spPr>
        <a:xfrm>
          <a:off x="0"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2" name="直線コネクタ 631"/>
        <xdr:cNvCxnSpPr/>
      </xdr:nvCxnSpPr>
      <xdr:spPr>
        <a:xfrm>
          <a:off x="0" y="1168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3" name="テキスト ボックス 632"/>
        <xdr:cNvSpPr txBox="1"/>
      </xdr:nvSpPr>
      <xdr:spPr>
        <a:xfrm>
          <a:off x="0"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4" name="災害復旧費グラフ枠"/>
        <xdr:cNvSpPr/>
      </xdr:nvSpPr>
      <xdr:spPr>
        <a:xfrm>
          <a:off x="0" y="1168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77121</xdr:rowOff>
    </xdr:from>
    <xdr:to>
      <xdr:col>23</xdr:col>
      <xdr:colOff>516889</xdr:colOff>
      <xdr:row>78</xdr:row>
      <xdr:rowOff>25400</xdr:rowOff>
    </xdr:to>
    <xdr:cxnSp macro="">
      <xdr:nvCxnSpPr>
        <xdr:cNvPr id="635" name="直線コネクタ 634"/>
        <xdr:cNvCxnSpPr/>
      </xdr:nvCxnSpPr>
      <xdr:spPr>
        <a:xfrm flipV="1">
          <a:off x="0" y="12250071"/>
          <a:ext cx="0" cy="114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29227</xdr:rowOff>
    </xdr:from>
    <xdr:ext cx="249299" cy="259045"/>
    <xdr:sp macro="" textlink="">
      <xdr:nvSpPr>
        <xdr:cNvPr id="636" name="災害復旧費最小値テキスト"/>
        <xdr:cNvSpPr txBox="1"/>
      </xdr:nvSpPr>
      <xdr:spPr>
        <a:xfrm>
          <a:off x="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7" name="直線コネクタ 636"/>
        <xdr:cNvCxnSpPr/>
      </xdr:nvCxnSpPr>
      <xdr:spPr>
        <a:xfrm>
          <a:off x="0" y="1339850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23798</xdr:rowOff>
    </xdr:from>
    <xdr:ext cx="534377" cy="259045"/>
    <xdr:sp macro="" textlink="">
      <xdr:nvSpPr>
        <xdr:cNvPr id="638" name="災害復旧費最大値テキスト"/>
        <xdr:cNvSpPr txBox="1"/>
      </xdr:nvSpPr>
      <xdr:spPr>
        <a:xfrm>
          <a:off x="0" y="1202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20,095</a:t>
          </a:r>
          <a:endParaRPr kumimoji="1" lang="ja-JP" altLang="en-US" sz="1000" b="1">
            <a:latin typeface="ＭＳ Ｐゴシック"/>
          </a:endParaRPr>
        </a:p>
      </xdr:txBody>
    </xdr:sp>
    <xdr:clientData/>
  </xdr:oneCellAnchor>
  <xdr:twoCellAnchor>
    <xdr:from>
      <xdr:col>23</xdr:col>
      <xdr:colOff>428625</xdr:colOff>
      <xdr:row>71</xdr:row>
      <xdr:rowOff>77121</xdr:rowOff>
    </xdr:from>
    <xdr:to>
      <xdr:col>23</xdr:col>
      <xdr:colOff>606425</xdr:colOff>
      <xdr:row>71</xdr:row>
      <xdr:rowOff>77121</xdr:rowOff>
    </xdr:to>
    <xdr:cxnSp macro="">
      <xdr:nvCxnSpPr>
        <xdr:cNvPr id="639" name="直線コネクタ 638"/>
        <xdr:cNvCxnSpPr/>
      </xdr:nvCxnSpPr>
      <xdr:spPr>
        <a:xfrm>
          <a:off x="0" y="12250071"/>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132271</xdr:rowOff>
    </xdr:from>
    <xdr:to>
      <xdr:col>23</xdr:col>
      <xdr:colOff>517525</xdr:colOff>
      <xdr:row>78</xdr:row>
      <xdr:rowOff>25400</xdr:rowOff>
    </xdr:to>
    <xdr:cxnSp macro="">
      <xdr:nvCxnSpPr>
        <xdr:cNvPr id="640" name="直線コネクタ 639"/>
        <xdr:cNvCxnSpPr/>
      </xdr:nvCxnSpPr>
      <xdr:spPr>
        <a:xfrm>
          <a:off x="0" y="13333921"/>
          <a:ext cx="0" cy="6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77088</xdr:rowOff>
    </xdr:from>
    <xdr:ext cx="469744" cy="259045"/>
    <xdr:sp macro="" textlink="">
      <xdr:nvSpPr>
        <xdr:cNvPr id="641" name="災害復旧費平均値テキスト"/>
        <xdr:cNvSpPr txBox="1"/>
      </xdr:nvSpPr>
      <xdr:spPr>
        <a:xfrm>
          <a:off x="0" y="13107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54211</xdr:rowOff>
    </xdr:from>
    <xdr:to>
      <xdr:col>23</xdr:col>
      <xdr:colOff>568325</xdr:colOff>
      <xdr:row>77</xdr:row>
      <xdr:rowOff>155811</xdr:rowOff>
    </xdr:to>
    <xdr:sp macro="" textlink="">
      <xdr:nvSpPr>
        <xdr:cNvPr id="642" name="フローチャート : 判断 641"/>
        <xdr:cNvSpPr/>
      </xdr:nvSpPr>
      <xdr:spPr>
        <a:xfrm>
          <a:off x="0" y="13255861"/>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132271</xdr:rowOff>
    </xdr:from>
    <xdr:to>
      <xdr:col>22</xdr:col>
      <xdr:colOff>365125</xdr:colOff>
      <xdr:row>77</xdr:row>
      <xdr:rowOff>168847</xdr:rowOff>
    </xdr:to>
    <xdr:cxnSp macro="">
      <xdr:nvCxnSpPr>
        <xdr:cNvPr id="643" name="直線コネクタ 642"/>
        <xdr:cNvCxnSpPr/>
      </xdr:nvCxnSpPr>
      <xdr:spPr>
        <a:xfrm flipV="1">
          <a:off x="0" y="13333921"/>
          <a:ext cx="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115760</xdr:rowOff>
    </xdr:from>
    <xdr:to>
      <xdr:col>22</xdr:col>
      <xdr:colOff>415925</xdr:colOff>
      <xdr:row>77</xdr:row>
      <xdr:rowOff>45910</xdr:rowOff>
    </xdr:to>
    <xdr:sp macro="" textlink="">
      <xdr:nvSpPr>
        <xdr:cNvPr id="644" name="フローチャート : 判断 643"/>
        <xdr:cNvSpPr/>
      </xdr:nvSpPr>
      <xdr:spPr>
        <a:xfrm>
          <a:off x="0" y="1314596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75</xdr:row>
      <xdr:rowOff>62437</xdr:rowOff>
    </xdr:from>
    <xdr:ext cx="469744" cy="259045"/>
    <xdr:sp macro="" textlink="">
      <xdr:nvSpPr>
        <xdr:cNvPr id="645" name="テキスト ボックス 644"/>
        <xdr:cNvSpPr txBox="1"/>
      </xdr:nvSpPr>
      <xdr:spPr>
        <a:xfrm>
          <a:off x="0" y="1292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168847</xdr:rowOff>
    </xdr:from>
    <xdr:to>
      <xdr:col>21</xdr:col>
      <xdr:colOff>161925</xdr:colOff>
      <xdr:row>78</xdr:row>
      <xdr:rowOff>25400</xdr:rowOff>
    </xdr:to>
    <xdr:cxnSp macro="">
      <xdr:nvCxnSpPr>
        <xdr:cNvPr id="646" name="直線コネクタ 645"/>
        <xdr:cNvCxnSpPr/>
      </xdr:nvCxnSpPr>
      <xdr:spPr>
        <a:xfrm flipV="1">
          <a:off x="0" y="13370497"/>
          <a:ext cx="0" cy="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126448</xdr:rowOff>
    </xdr:from>
    <xdr:to>
      <xdr:col>21</xdr:col>
      <xdr:colOff>212725</xdr:colOff>
      <xdr:row>77</xdr:row>
      <xdr:rowOff>56598</xdr:rowOff>
    </xdr:to>
    <xdr:sp macro="" textlink="">
      <xdr:nvSpPr>
        <xdr:cNvPr id="647" name="フローチャート : 判断 646"/>
        <xdr:cNvSpPr/>
      </xdr:nvSpPr>
      <xdr:spPr>
        <a:xfrm>
          <a:off x="0" y="13156648"/>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73124</xdr:rowOff>
    </xdr:from>
    <xdr:ext cx="469744" cy="259045"/>
    <xdr:sp macro="" textlink="">
      <xdr:nvSpPr>
        <xdr:cNvPr id="648" name="テキスト ボックス 647"/>
        <xdr:cNvSpPr txBox="1"/>
      </xdr:nvSpPr>
      <xdr:spPr>
        <a:xfrm>
          <a:off x="0" y="12931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25400</xdr:rowOff>
    </xdr:from>
    <xdr:to>
      <xdr:col>19</xdr:col>
      <xdr:colOff>644525</xdr:colOff>
      <xdr:row>78</xdr:row>
      <xdr:rowOff>25400</xdr:rowOff>
    </xdr:to>
    <xdr:cxnSp macro="">
      <xdr:nvCxnSpPr>
        <xdr:cNvPr id="649" name="直線コネクタ 648"/>
        <xdr:cNvCxnSpPr/>
      </xdr:nvCxnSpPr>
      <xdr:spPr>
        <a:xfrm>
          <a:off x="0" y="13398500"/>
          <a:ext cx="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72</xdr:row>
      <xdr:rowOff>130105</xdr:rowOff>
    </xdr:from>
    <xdr:to>
      <xdr:col>20</xdr:col>
      <xdr:colOff>9525</xdr:colOff>
      <xdr:row>73</xdr:row>
      <xdr:rowOff>60255</xdr:rowOff>
    </xdr:to>
    <xdr:sp macro="" textlink="">
      <xdr:nvSpPr>
        <xdr:cNvPr id="650" name="フローチャート : 判断 649"/>
        <xdr:cNvSpPr/>
      </xdr:nvSpPr>
      <xdr:spPr>
        <a:xfrm>
          <a:off x="0" y="1247450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76782</xdr:rowOff>
    </xdr:from>
    <xdr:ext cx="534377" cy="259045"/>
    <xdr:sp macro="" textlink="">
      <xdr:nvSpPr>
        <xdr:cNvPr id="651" name="テキスト ボックス 650"/>
        <xdr:cNvSpPr txBox="1"/>
      </xdr:nvSpPr>
      <xdr:spPr>
        <a:xfrm>
          <a:off x="0" y="1224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109017</xdr:rowOff>
    </xdr:from>
    <xdr:to>
      <xdr:col>18</xdr:col>
      <xdr:colOff>492125</xdr:colOff>
      <xdr:row>76</xdr:row>
      <xdr:rowOff>39167</xdr:rowOff>
    </xdr:to>
    <xdr:sp macro="" textlink="">
      <xdr:nvSpPr>
        <xdr:cNvPr id="652" name="フローチャート : 判断 651"/>
        <xdr:cNvSpPr/>
      </xdr:nvSpPr>
      <xdr:spPr>
        <a:xfrm>
          <a:off x="0" y="12967767"/>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55694</xdr:rowOff>
    </xdr:from>
    <xdr:ext cx="469744" cy="259045"/>
    <xdr:sp macro="" textlink="">
      <xdr:nvSpPr>
        <xdr:cNvPr id="653" name="テキスト ボックス 652"/>
        <xdr:cNvSpPr txBox="1"/>
      </xdr:nvSpPr>
      <xdr:spPr>
        <a:xfrm>
          <a:off x="0" y="12742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4" name="テキスト ボックス 653"/>
        <xdr:cNvSpPr txBox="1"/>
      </xdr:nvSpPr>
      <xdr:spPr>
        <a:xfrm>
          <a:off x="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5" name="テキスト ボックス 654"/>
        <xdr:cNvSpPr txBox="1"/>
      </xdr:nvSpPr>
      <xdr:spPr>
        <a:xfrm>
          <a:off x="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6" name="テキスト ボックス 655"/>
        <xdr:cNvSpPr txBox="1"/>
      </xdr:nvSpPr>
      <xdr:spPr>
        <a:xfrm>
          <a:off x="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7" name="テキスト ボックス 656"/>
        <xdr:cNvSpPr txBox="1"/>
      </xdr:nvSpPr>
      <xdr:spPr>
        <a:xfrm>
          <a:off x="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8" name="テキスト ボックス 657"/>
        <xdr:cNvSpPr txBox="1"/>
      </xdr:nvSpPr>
      <xdr:spPr>
        <a:xfrm>
          <a:off x="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146050</xdr:rowOff>
    </xdr:from>
    <xdr:to>
      <xdr:col>23</xdr:col>
      <xdr:colOff>568325</xdr:colOff>
      <xdr:row>78</xdr:row>
      <xdr:rowOff>76200</xdr:rowOff>
    </xdr:to>
    <xdr:sp macro="" textlink="">
      <xdr:nvSpPr>
        <xdr:cNvPr id="659" name="円/楕円 658"/>
        <xdr:cNvSpPr/>
      </xdr:nvSpPr>
      <xdr:spPr>
        <a:xfrm>
          <a:off x="0" y="1334770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60977</xdr:rowOff>
    </xdr:from>
    <xdr:ext cx="249299" cy="259045"/>
    <xdr:sp macro="" textlink="">
      <xdr:nvSpPr>
        <xdr:cNvPr id="660" name="災害復旧費該当値テキスト"/>
        <xdr:cNvSpPr txBox="1"/>
      </xdr:nvSpPr>
      <xdr:spPr>
        <a:xfrm>
          <a:off x="0" y="1326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81471</xdr:rowOff>
    </xdr:from>
    <xdr:to>
      <xdr:col>22</xdr:col>
      <xdr:colOff>415925</xdr:colOff>
      <xdr:row>78</xdr:row>
      <xdr:rowOff>11621</xdr:rowOff>
    </xdr:to>
    <xdr:sp macro="" textlink="">
      <xdr:nvSpPr>
        <xdr:cNvPr id="661" name="円/楕円 660"/>
        <xdr:cNvSpPr/>
      </xdr:nvSpPr>
      <xdr:spPr>
        <a:xfrm>
          <a:off x="0" y="13283121"/>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2748</xdr:rowOff>
    </xdr:from>
    <xdr:ext cx="469744" cy="259045"/>
    <xdr:sp macro="" textlink="">
      <xdr:nvSpPr>
        <xdr:cNvPr id="662" name="テキスト ボックス 661"/>
        <xdr:cNvSpPr txBox="1"/>
      </xdr:nvSpPr>
      <xdr:spPr>
        <a:xfrm>
          <a:off x="0" y="1337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118047</xdr:rowOff>
    </xdr:from>
    <xdr:to>
      <xdr:col>21</xdr:col>
      <xdr:colOff>212725</xdr:colOff>
      <xdr:row>78</xdr:row>
      <xdr:rowOff>48197</xdr:rowOff>
    </xdr:to>
    <xdr:sp macro="" textlink="">
      <xdr:nvSpPr>
        <xdr:cNvPr id="663" name="円/楕円 662"/>
        <xdr:cNvSpPr/>
      </xdr:nvSpPr>
      <xdr:spPr>
        <a:xfrm>
          <a:off x="0" y="13319697"/>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39324</xdr:rowOff>
    </xdr:from>
    <xdr:ext cx="378565" cy="259045"/>
    <xdr:sp macro="" textlink="">
      <xdr:nvSpPr>
        <xdr:cNvPr id="664" name="テキスト ボックス 663"/>
        <xdr:cNvSpPr txBox="1"/>
      </xdr:nvSpPr>
      <xdr:spPr>
        <a:xfrm>
          <a:off x="0" y="13412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146050</xdr:rowOff>
    </xdr:from>
    <xdr:to>
      <xdr:col>20</xdr:col>
      <xdr:colOff>9525</xdr:colOff>
      <xdr:row>78</xdr:row>
      <xdr:rowOff>76200</xdr:rowOff>
    </xdr:to>
    <xdr:sp macro="" textlink="">
      <xdr:nvSpPr>
        <xdr:cNvPr id="665" name="円/楕円 664"/>
        <xdr:cNvSpPr/>
      </xdr:nvSpPr>
      <xdr:spPr>
        <a:xfrm>
          <a:off x="0" y="1334770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78</xdr:row>
      <xdr:rowOff>67327</xdr:rowOff>
    </xdr:from>
    <xdr:ext cx="249299" cy="259045"/>
    <xdr:sp macro="" textlink="">
      <xdr:nvSpPr>
        <xdr:cNvPr id="666" name="テキスト ボックス 665"/>
        <xdr:cNvSpPr txBox="1"/>
      </xdr:nvSpPr>
      <xdr:spPr>
        <a:xfrm>
          <a:off x="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146050</xdr:rowOff>
    </xdr:from>
    <xdr:to>
      <xdr:col>18</xdr:col>
      <xdr:colOff>492125</xdr:colOff>
      <xdr:row>78</xdr:row>
      <xdr:rowOff>76200</xdr:rowOff>
    </xdr:to>
    <xdr:sp macro="" textlink="">
      <xdr:nvSpPr>
        <xdr:cNvPr id="667" name="円/楕円 666"/>
        <xdr:cNvSpPr/>
      </xdr:nvSpPr>
      <xdr:spPr>
        <a:xfrm>
          <a:off x="0" y="1334770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78</xdr:row>
      <xdr:rowOff>67327</xdr:rowOff>
    </xdr:from>
    <xdr:ext cx="249299" cy="259045"/>
    <xdr:sp macro="" textlink="">
      <xdr:nvSpPr>
        <xdr:cNvPr id="668" name="テキスト ボックス 667"/>
        <xdr:cNvSpPr txBox="1"/>
      </xdr:nvSpPr>
      <xdr:spPr>
        <a:xfrm>
          <a:off x="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9" name="正方形/長方形 668"/>
        <xdr:cNvSpPr/>
      </xdr:nvSpPr>
      <xdr:spPr>
        <a:xfrm>
          <a:off x="0" y="14287500"/>
          <a:ext cx="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0" name="正方形/長方形 669"/>
        <xdr:cNvSpPr/>
      </xdr:nvSpPr>
      <xdr:spPr>
        <a:xfrm>
          <a:off x="0" y="14630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1" name="正方形/長方形 670"/>
        <xdr:cNvSpPr/>
      </xdr:nvSpPr>
      <xdr:spPr>
        <a:xfrm>
          <a:off x="0" y="14833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2" name="正方形/長方形 671"/>
        <xdr:cNvSpPr/>
      </xdr:nvSpPr>
      <xdr:spPr>
        <a:xfrm>
          <a:off x="0" y="14630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3" name="正方形/長方形 672"/>
        <xdr:cNvSpPr/>
      </xdr:nvSpPr>
      <xdr:spPr>
        <a:xfrm>
          <a:off x="0" y="14833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4" name="正方形/長方形 673"/>
        <xdr:cNvSpPr/>
      </xdr:nvSpPr>
      <xdr:spPr>
        <a:xfrm>
          <a:off x="0" y="14630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5" name="正方形/長方形 674"/>
        <xdr:cNvSpPr/>
      </xdr:nvSpPr>
      <xdr:spPr>
        <a:xfrm>
          <a:off x="0" y="14833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50,213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6" name="正方形/長方形 675"/>
        <xdr:cNvSpPr/>
      </xdr:nvSpPr>
      <xdr:spPr>
        <a:xfrm>
          <a:off x="0" y="15113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7" name="テキスト ボックス 676"/>
        <xdr:cNvSpPr txBox="1"/>
      </xdr:nvSpPr>
      <xdr:spPr>
        <a:xfrm>
          <a:off x="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8" name="直線コネクタ 677"/>
        <xdr:cNvCxnSpPr/>
      </xdr:nvCxnSpPr>
      <xdr:spPr>
        <a:xfrm>
          <a:off x="0" y="1739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9" name="直線コネクタ 678"/>
        <xdr:cNvCxnSpPr/>
      </xdr:nvCxnSpPr>
      <xdr:spPr>
        <a:xfrm>
          <a:off x="0" y="1701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0" name="テキスト ボックス 679"/>
        <xdr:cNvSpPr txBox="1"/>
      </xdr:nvSpPr>
      <xdr:spPr>
        <a:xfrm>
          <a:off x="0"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1" name="直線コネクタ 680"/>
        <xdr:cNvCxnSpPr/>
      </xdr:nvCxnSpPr>
      <xdr:spPr>
        <a:xfrm>
          <a:off x="0" y="1663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2" name="テキスト ボックス 681"/>
        <xdr:cNvSpPr txBox="1"/>
      </xdr:nvSpPr>
      <xdr:spPr>
        <a:xfrm>
          <a:off x="0"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3" name="直線コネクタ 682"/>
        <xdr:cNvCxnSpPr/>
      </xdr:nvCxnSpPr>
      <xdr:spPr>
        <a:xfrm>
          <a:off x="0" y="1625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4" name="テキスト ボックス 683"/>
        <xdr:cNvSpPr txBox="1"/>
      </xdr:nvSpPr>
      <xdr:spPr>
        <a:xfrm>
          <a:off x="0"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5" name="直線コネクタ 684"/>
        <xdr:cNvCxnSpPr/>
      </xdr:nvCxnSpPr>
      <xdr:spPr>
        <a:xfrm>
          <a:off x="0" y="1587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6" name="テキスト ボックス 685"/>
        <xdr:cNvSpPr txBox="1"/>
      </xdr:nvSpPr>
      <xdr:spPr>
        <a:xfrm>
          <a:off x="0"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7" name="直線コネクタ 686"/>
        <xdr:cNvCxnSpPr/>
      </xdr:nvCxnSpPr>
      <xdr:spPr>
        <a:xfrm>
          <a:off x="0" y="1549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8" name="テキスト ボックス 687"/>
        <xdr:cNvSpPr txBox="1"/>
      </xdr:nvSpPr>
      <xdr:spPr>
        <a:xfrm>
          <a:off x="0"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0" y="15113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0"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0" y="15113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40869</xdr:rowOff>
    </xdr:from>
    <xdr:to>
      <xdr:col>23</xdr:col>
      <xdr:colOff>516889</xdr:colOff>
      <xdr:row>98</xdr:row>
      <xdr:rowOff>149575</xdr:rowOff>
    </xdr:to>
    <xdr:cxnSp macro="">
      <xdr:nvCxnSpPr>
        <xdr:cNvPr id="692" name="直線コネクタ 691"/>
        <xdr:cNvCxnSpPr/>
      </xdr:nvCxnSpPr>
      <xdr:spPr>
        <a:xfrm flipV="1">
          <a:off x="0" y="15642819"/>
          <a:ext cx="0" cy="130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153402</xdr:rowOff>
    </xdr:from>
    <xdr:ext cx="469744" cy="259045"/>
    <xdr:sp macro="" textlink="">
      <xdr:nvSpPr>
        <xdr:cNvPr id="693" name="公債費最小値テキスト"/>
        <xdr:cNvSpPr txBox="1"/>
      </xdr:nvSpPr>
      <xdr:spPr>
        <a:xfrm>
          <a:off x="0" y="1695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8,704</a:t>
          </a:r>
          <a:endParaRPr kumimoji="1" lang="ja-JP" altLang="en-US" sz="1000" b="1">
            <a:latin typeface="ＭＳ Ｐゴシック"/>
          </a:endParaRPr>
        </a:p>
      </xdr:txBody>
    </xdr:sp>
    <xdr:clientData/>
  </xdr:oneCellAnchor>
  <xdr:twoCellAnchor>
    <xdr:from>
      <xdr:col>23</xdr:col>
      <xdr:colOff>428625</xdr:colOff>
      <xdr:row>98</xdr:row>
      <xdr:rowOff>149575</xdr:rowOff>
    </xdr:from>
    <xdr:to>
      <xdr:col>23</xdr:col>
      <xdr:colOff>606425</xdr:colOff>
      <xdr:row>98</xdr:row>
      <xdr:rowOff>149575</xdr:rowOff>
    </xdr:to>
    <xdr:cxnSp macro="">
      <xdr:nvCxnSpPr>
        <xdr:cNvPr id="694" name="直線コネクタ 693"/>
        <xdr:cNvCxnSpPr/>
      </xdr:nvCxnSpPr>
      <xdr:spPr>
        <a:xfrm>
          <a:off x="0" y="16951675"/>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158996</xdr:rowOff>
    </xdr:from>
    <xdr:ext cx="599010" cy="259045"/>
    <xdr:sp macro="" textlink="">
      <xdr:nvSpPr>
        <xdr:cNvPr id="695" name="公債費最大値テキスト"/>
        <xdr:cNvSpPr txBox="1"/>
      </xdr:nvSpPr>
      <xdr:spPr>
        <a:xfrm>
          <a:off x="0" y="15418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180,470</a:t>
          </a:r>
          <a:endParaRPr kumimoji="1" lang="ja-JP" altLang="en-US" sz="1000" b="1">
            <a:latin typeface="ＭＳ Ｐゴシック"/>
          </a:endParaRPr>
        </a:p>
      </xdr:txBody>
    </xdr:sp>
    <xdr:clientData/>
  </xdr:oneCellAnchor>
  <xdr:twoCellAnchor>
    <xdr:from>
      <xdr:col>23</xdr:col>
      <xdr:colOff>428625</xdr:colOff>
      <xdr:row>91</xdr:row>
      <xdr:rowOff>40869</xdr:rowOff>
    </xdr:from>
    <xdr:to>
      <xdr:col>23</xdr:col>
      <xdr:colOff>606425</xdr:colOff>
      <xdr:row>91</xdr:row>
      <xdr:rowOff>40869</xdr:rowOff>
    </xdr:to>
    <xdr:cxnSp macro="">
      <xdr:nvCxnSpPr>
        <xdr:cNvPr id="696" name="直線コネクタ 695"/>
        <xdr:cNvCxnSpPr/>
      </xdr:nvCxnSpPr>
      <xdr:spPr>
        <a:xfrm>
          <a:off x="0" y="15642819"/>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26825</xdr:rowOff>
    </xdr:from>
    <xdr:to>
      <xdr:col>23</xdr:col>
      <xdr:colOff>517525</xdr:colOff>
      <xdr:row>98</xdr:row>
      <xdr:rowOff>29744</xdr:rowOff>
    </xdr:to>
    <xdr:cxnSp macro="">
      <xdr:nvCxnSpPr>
        <xdr:cNvPr id="697" name="直線コネクタ 696"/>
        <xdr:cNvCxnSpPr/>
      </xdr:nvCxnSpPr>
      <xdr:spPr>
        <a:xfrm flipV="1">
          <a:off x="0" y="16828925"/>
          <a:ext cx="0" cy="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153252</xdr:rowOff>
    </xdr:from>
    <xdr:ext cx="534377" cy="259045"/>
    <xdr:sp macro="" textlink="">
      <xdr:nvSpPr>
        <xdr:cNvPr id="698" name="公債費平均値テキスト"/>
        <xdr:cNvSpPr txBox="1"/>
      </xdr:nvSpPr>
      <xdr:spPr>
        <a:xfrm>
          <a:off x="0" y="1644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130375</xdr:rowOff>
    </xdr:from>
    <xdr:to>
      <xdr:col>23</xdr:col>
      <xdr:colOff>568325</xdr:colOff>
      <xdr:row>97</xdr:row>
      <xdr:rowOff>60525</xdr:rowOff>
    </xdr:to>
    <xdr:sp macro="" textlink="">
      <xdr:nvSpPr>
        <xdr:cNvPr id="699" name="フローチャート : 判断 698"/>
        <xdr:cNvSpPr/>
      </xdr:nvSpPr>
      <xdr:spPr>
        <a:xfrm>
          <a:off x="0" y="1658957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29744</xdr:rowOff>
    </xdr:from>
    <xdr:to>
      <xdr:col>22</xdr:col>
      <xdr:colOff>365125</xdr:colOff>
      <xdr:row>98</xdr:row>
      <xdr:rowOff>50287</xdr:rowOff>
    </xdr:to>
    <xdr:cxnSp macro="">
      <xdr:nvCxnSpPr>
        <xdr:cNvPr id="700" name="直線コネクタ 699"/>
        <xdr:cNvCxnSpPr/>
      </xdr:nvCxnSpPr>
      <xdr:spPr>
        <a:xfrm flipV="1">
          <a:off x="0" y="16831844"/>
          <a:ext cx="0" cy="2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91156</xdr:rowOff>
    </xdr:from>
    <xdr:to>
      <xdr:col>22</xdr:col>
      <xdr:colOff>415925</xdr:colOff>
      <xdr:row>97</xdr:row>
      <xdr:rowOff>21306</xdr:rowOff>
    </xdr:to>
    <xdr:sp macro="" textlink="">
      <xdr:nvSpPr>
        <xdr:cNvPr id="701" name="フローチャート : 判断 700"/>
        <xdr:cNvSpPr/>
      </xdr:nvSpPr>
      <xdr:spPr>
        <a:xfrm>
          <a:off x="0" y="16550356"/>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37833</xdr:rowOff>
    </xdr:from>
    <xdr:ext cx="534377" cy="259045"/>
    <xdr:sp macro="" textlink="">
      <xdr:nvSpPr>
        <xdr:cNvPr id="702" name="テキスト ボックス 701"/>
        <xdr:cNvSpPr txBox="1"/>
      </xdr:nvSpPr>
      <xdr:spPr>
        <a:xfrm>
          <a:off x="0" y="1632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50287</xdr:rowOff>
    </xdr:from>
    <xdr:to>
      <xdr:col>21</xdr:col>
      <xdr:colOff>161925</xdr:colOff>
      <xdr:row>98</xdr:row>
      <xdr:rowOff>87937</xdr:rowOff>
    </xdr:to>
    <xdr:cxnSp macro="">
      <xdr:nvCxnSpPr>
        <xdr:cNvPr id="703" name="直線コネクタ 702"/>
        <xdr:cNvCxnSpPr/>
      </xdr:nvCxnSpPr>
      <xdr:spPr>
        <a:xfrm flipV="1">
          <a:off x="0" y="16852387"/>
          <a:ext cx="0" cy="3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74223</xdr:rowOff>
    </xdr:from>
    <xdr:to>
      <xdr:col>21</xdr:col>
      <xdr:colOff>212725</xdr:colOff>
      <xdr:row>97</xdr:row>
      <xdr:rowOff>4373</xdr:rowOff>
    </xdr:to>
    <xdr:sp macro="" textlink="">
      <xdr:nvSpPr>
        <xdr:cNvPr id="704" name="フローチャート : 判断 703"/>
        <xdr:cNvSpPr/>
      </xdr:nvSpPr>
      <xdr:spPr>
        <a:xfrm>
          <a:off x="0" y="16533423"/>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20900</xdr:rowOff>
    </xdr:from>
    <xdr:ext cx="534377" cy="259045"/>
    <xdr:sp macro="" textlink="">
      <xdr:nvSpPr>
        <xdr:cNvPr id="705" name="テキスト ボックス 704"/>
        <xdr:cNvSpPr txBox="1"/>
      </xdr:nvSpPr>
      <xdr:spPr>
        <a:xfrm>
          <a:off x="0" y="1630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87937</xdr:rowOff>
    </xdr:from>
    <xdr:to>
      <xdr:col>19</xdr:col>
      <xdr:colOff>644525</xdr:colOff>
      <xdr:row>98</xdr:row>
      <xdr:rowOff>109159</xdr:rowOff>
    </xdr:to>
    <xdr:cxnSp macro="">
      <xdr:nvCxnSpPr>
        <xdr:cNvPr id="706" name="直線コネクタ 705"/>
        <xdr:cNvCxnSpPr/>
      </xdr:nvCxnSpPr>
      <xdr:spPr>
        <a:xfrm flipV="1">
          <a:off x="0" y="16890037"/>
          <a:ext cx="0" cy="2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75809</xdr:rowOff>
    </xdr:from>
    <xdr:to>
      <xdr:col>20</xdr:col>
      <xdr:colOff>9525</xdr:colOff>
      <xdr:row>97</xdr:row>
      <xdr:rowOff>5959</xdr:rowOff>
    </xdr:to>
    <xdr:sp macro="" textlink="">
      <xdr:nvSpPr>
        <xdr:cNvPr id="707" name="フローチャート : 判断 706"/>
        <xdr:cNvSpPr/>
      </xdr:nvSpPr>
      <xdr:spPr>
        <a:xfrm>
          <a:off x="0" y="16535009"/>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22486</xdr:rowOff>
    </xdr:from>
    <xdr:ext cx="534377" cy="259045"/>
    <xdr:sp macro="" textlink="">
      <xdr:nvSpPr>
        <xdr:cNvPr id="708" name="テキスト ボックス 707"/>
        <xdr:cNvSpPr txBox="1"/>
      </xdr:nvSpPr>
      <xdr:spPr>
        <a:xfrm>
          <a:off x="0" y="163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61909</xdr:rowOff>
    </xdr:from>
    <xdr:to>
      <xdr:col>18</xdr:col>
      <xdr:colOff>492125</xdr:colOff>
      <xdr:row>96</xdr:row>
      <xdr:rowOff>163509</xdr:rowOff>
    </xdr:to>
    <xdr:sp macro="" textlink="">
      <xdr:nvSpPr>
        <xdr:cNvPr id="709" name="フローチャート : 判断 708"/>
        <xdr:cNvSpPr/>
      </xdr:nvSpPr>
      <xdr:spPr>
        <a:xfrm>
          <a:off x="0" y="16521109"/>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8586</xdr:rowOff>
    </xdr:from>
    <xdr:ext cx="534377" cy="259045"/>
    <xdr:sp macro="" textlink="">
      <xdr:nvSpPr>
        <xdr:cNvPr id="710" name="テキスト ボックス 709"/>
        <xdr:cNvSpPr txBox="1"/>
      </xdr:nvSpPr>
      <xdr:spPr>
        <a:xfrm>
          <a:off x="0" y="1629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147475</xdr:rowOff>
    </xdr:from>
    <xdr:to>
      <xdr:col>23</xdr:col>
      <xdr:colOff>568325</xdr:colOff>
      <xdr:row>98</xdr:row>
      <xdr:rowOff>77625</xdr:rowOff>
    </xdr:to>
    <xdr:sp macro="" textlink="">
      <xdr:nvSpPr>
        <xdr:cNvPr id="716" name="円/楕円 715"/>
        <xdr:cNvSpPr/>
      </xdr:nvSpPr>
      <xdr:spPr>
        <a:xfrm>
          <a:off x="0" y="16778125"/>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62402</xdr:rowOff>
    </xdr:from>
    <xdr:ext cx="534377" cy="259045"/>
    <xdr:sp macro="" textlink="">
      <xdr:nvSpPr>
        <xdr:cNvPr id="717" name="公債費該当値テキスト"/>
        <xdr:cNvSpPr txBox="1"/>
      </xdr:nvSpPr>
      <xdr:spPr>
        <a:xfrm>
          <a:off x="0" y="1669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24,813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150394</xdr:rowOff>
    </xdr:from>
    <xdr:to>
      <xdr:col>22</xdr:col>
      <xdr:colOff>415925</xdr:colOff>
      <xdr:row>98</xdr:row>
      <xdr:rowOff>80544</xdr:rowOff>
    </xdr:to>
    <xdr:sp macro="" textlink="">
      <xdr:nvSpPr>
        <xdr:cNvPr id="718" name="円/楕円 717"/>
        <xdr:cNvSpPr/>
      </xdr:nvSpPr>
      <xdr:spPr>
        <a:xfrm>
          <a:off x="0" y="16781044"/>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71671</xdr:rowOff>
    </xdr:from>
    <xdr:ext cx="534377" cy="259045"/>
    <xdr:sp macro="" textlink="">
      <xdr:nvSpPr>
        <xdr:cNvPr id="719" name="テキスト ボックス 718"/>
        <xdr:cNvSpPr txBox="1"/>
      </xdr:nvSpPr>
      <xdr:spPr>
        <a:xfrm>
          <a:off x="0" y="1687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24,430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170937</xdr:rowOff>
    </xdr:from>
    <xdr:to>
      <xdr:col>21</xdr:col>
      <xdr:colOff>212725</xdr:colOff>
      <xdr:row>98</xdr:row>
      <xdr:rowOff>101087</xdr:rowOff>
    </xdr:to>
    <xdr:sp macro="" textlink="">
      <xdr:nvSpPr>
        <xdr:cNvPr id="720" name="円/楕円 719"/>
        <xdr:cNvSpPr/>
      </xdr:nvSpPr>
      <xdr:spPr>
        <a:xfrm>
          <a:off x="0" y="16801587"/>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92214</xdr:rowOff>
    </xdr:from>
    <xdr:ext cx="534377" cy="259045"/>
    <xdr:sp macro="" textlink="">
      <xdr:nvSpPr>
        <xdr:cNvPr id="721" name="テキスト ボックス 720"/>
        <xdr:cNvSpPr txBox="1"/>
      </xdr:nvSpPr>
      <xdr:spPr>
        <a:xfrm>
          <a:off x="0" y="1689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21,734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37137</xdr:rowOff>
    </xdr:from>
    <xdr:to>
      <xdr:col>20</xdr:col>
      <xdr:colOff>9525</xdr:colOff>
      <xdr:row>98</xdr:row>
      <xdr:rowOff>138737</xdr:rowOff>
    </xdr:to>
    <xdr:sp macro="" textlink="">
      <xdr:nvSpPr>
        <xdr:cNvPr id="722" name="円/楕円 721"/>
        <xdr:cNvSpPr/>
      </xdr:nvSpPr>
      <xdr:spPr>
        <a:xfrm>
          <a:off x="0" y="16839237"/>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129864</xdr:rowOff>
    </xdr:from>
    <xdr:ext cx="534377" cy="259045"/>
    <xdr:sp macro="" textlink="">
      <xdr:nvSpPr>
        <xdr:cNvPr id="723" name="テキスト ボックス 722"/>
        <xdr:cNvSpPr txBox="1"/>
      </xdr:nvSpPr>
      <xdr:spPr>
        <a:xfrm>
          <a:off x="0" y="1693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16,793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58359</xdr:rowOff>
    </xdr:from>
    <xdr:to>
      <xdr:col>18</xdr:col>
      <xdr:colOff>492125</xdr:colOff>
      <xdr:row>98</xdr:row>
      <xdr:rowOff>159959</xdr:rowOff>
    </xdr:to>
    <xdr:sp macro="" textlink="">
      <xdr:nvSpPr>
        <xdr:cNvPr id="724" name="円/楕円 723"/>
        <xdr:cNvSpPr/>
      </xdr:nvSpPr>
      <xdr:spPr>
        <a:xfrm>
          <a:off x="0" y="16860459"/>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151086</xdr:rowOff>
    </xdr:from>
    <xdr:ext cx="534377" cy="259045"/>
    <xdr:sp macro="" textlink="">
      <xdr:nvSpPr>
        <xdr:cNvPr id="725" name="テキスト ボックス 724"/>
        <xdr:cNvSpPr txBox="1"/>
      </xdr:nvSpPr>
      <xdr:spPr>
        <a:xfrm>
          <a:off x="0" y="1695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14,008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0" y="4000500"/>
          <a:ext cx="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0" y="4343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0" y="4546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0" y="4343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0" y="4546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0" y="4343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0" y="4546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0" y="4826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0" y="7112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6" name="直線コネクタ 735"/>
        <xdr:cNvCxnSpPr/>
      </xdr:nvCxnSpPr>
      <xdr:spPr>
        <a:xfrm>
          <a:off x="0" y="6731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7" name="テキスト ボックス 736"/>
        <xdr:cNvSpPr txBox="1"/>
      </xdr:nvSpPr>
      <xdr:spPr>
        <a:xfrm>
          <a:off x="0"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8" name="直線コネクタ 737"/>
        <xdr:cNvCxnSpPr/>
      </xdr:nvCxnSpPr>
      <xdr:spPr>
        <a:xfrm>
          <a:off x="0" y="635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9" name="テキスト ボックス 738"/>
        <xdr:cNvSpPr txBox="1"/>
      </xdr:nvSpPr>
      <xdr:spPr>
        <a:xfrm>
          <a:off x="0"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0" y="596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1" name="テキスト ボックス 740"/>
        <xdr:cNvSpPr txBox="1"/>
      </xdr:nvSpPr>
      <xdr:spPr>
        <a:xfrm>
          <a:off x="0"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2" name="直線コネクタ 741"/>
        <xdr:cNvCxnSpPr/>
      </xdr:nvCxnSpPr>
      <xdr:spPr>
        <a:xfrm>
          <a:off x="0" y="558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3" name="テキスト ボックス 742"/>
        <xdr:cNvSpPr txBox="1"/>
      </xdr:nvSpPr>
      <xdr:spPr>
        <a:xfrm>
          <a:off x="0"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4" name="直線コネクタ 743"/>
        <xdr:cNvCxnSpPr/>
      </xdr:nvCxnSpPr>
      <xdr:spPr>
        <a:xfrm>
          <a:off x="0" y="520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45" name="テキスト ボックス 744"/>
        <xdr:cNvSpPr txBox="1"/>
      </xdr:nvSpPr>
      <xdr:spPr>
        <a:xfrm>
          <a:off x="0"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0" y="482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7" name="テキスト ボックス 746"/>
        <xdr:cNvSpPr txBox="1"/>
      </xdr:nvSpPr>
      <xdr:spPr>
        <a:xfrm>
          <a:off x="0"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0" y="4826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99695</xdr:rowOff>
    </xdr:from>
    <xdr:to>
      <xdr:col>32</xdr:col>
      <xdr:colOff>186689</xdr:colOff>
      <xdr:row>39</xdr:row>
      <xdr:rowOff>44450</xdr:rowOff>
    </xdr:to>
    <xdr:cxnSp macro="">
      <xdr:nvCxnSpPr>
        <xdr:cNvPr id="749" name="直線コネクタ 748"/>
        <xdr:cNvCxnSpPr/>
      </xdr:nvCxnSpPr>
      <xdr:spPr>
        <a:xfrm flipV="1">
          <a:off x="0" y="5414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64787</xdr:rowOff>
    </xdr:from>
    <xdr:ext cx="249299" cy="259045"/>
    <xdr:sp macro="" textlink="">
      <xdr:nvSpPr>
        <xdr:cNvPr id="750" name="諸支出金最小値テキスト"/>
        <xdr:cNvSpPr txBox="1"/>
      </xdr:nvSpPr>
      <xdr:spPr>
        <a:xfrm>
          <a:off x="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1" name="直線コネクタ 750"/>
        <xdr:cNvCxnSpPr/>
      </xdr:nvCxnSpPr>
      <xdr:spPr>
        <a:xfrm>
          <a:off x="0" y="673100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46372</xdr:rowOff>
    </xdr:from>
    <xdr:ext cx="378565" cy="259045"/>
    <xdr:sp macro="" textlink="">
      <xdr:nvSpPr>
        <xdr:cNvPr id="752" name="諸支出金最大値テキスト"/>
        <xdr:cNvSpPr txBox="1"/>
      </xdr:nvSpPr>
      <xdr:spPr>
        <a:xfrm>
          <a:off x="0" y="5189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a:t>
          </a:r>
          <a:endParaRPr kumimoji="1" lang="ja-JP" altLang="en-US" sz="1000" b="1">
            <a:latin typeface="ＭＳ Ｐゴシック"/>
          </a:endParaRPr>
        </a:p>
      </xdr:txBody>
    </xdr:sp>
    <xdr:clientData/>
  </xdr:oneCellAnchor>
  <xdr:twoCellAnchor>
    <xdr:from>
      <xdr:col>32</xdr:col>
      <xdr:colOff>98425</xdr:colOff>
      <xdr:row>31</xdr:row>
      <xdr:rowOff>99695</xdr:rowOff>
    </xdr:from>
    <xdr:to>
      <xdr:col>32</xdr:col>
      <xdr:colOff>276225</xdr:colOff>
      <xdr:row>31</xdr:row>
      <xdr:rowOff>99695</xdr:rowOff>
    </xdr:to>
    <xdr:cxnSp macro="">
      <xdr:nvCxnSpPr>
        <xdr:cNvPr id="753" name="直線コネクタ 752"/>
        <xdr:cNvCxnSpPr/>
      </xdr:nvCxnSpPr>
      <xdr:spPr>
        <a:xfrm>
          <a:off x="0" y="5414645"/>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4" name="直線コネクタ 753"/>
        <xdr:cNvCxnSpPr/>
      </xdr:nvCxnSpPr>
      <xdr:spPr>
        <a:xfrm>
          <a:off x="0" y="6731000"/>
          <a:ext cx="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153687</xdr:rowOff>
    </xdr:from>
    <xdr:ext cx="313932" cy="259045"/>
    <xdr:sp macro="" textlink="">
      <xdr:nvSpPr>
        <xdr:cNvPr id="755" name="諸支出金平均値テキスト"/>
        <xdr:cNvSpPr txBox="1"/>
      </xdr:nvSpPr>
      <xdr:spPr>
        <a:xfrm>
          <a:off x="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130810</xdr:rowOff>
    </xdr:from>
    <xdr:to>
      <xdr:col>32</xdr:col>
      <xdr:colOff>238125</xdr:colOff>
      <xdr:row>39</xdr:row>
      <xdr:rowOff>60960</xdr:rowOff>
    </xdr:to>
    <xdr:sp macro="" textlink="">
      <xdr:nvSpPr>
        <xdr:cNvPr id="756" name="フローチャート : 判断 755"/>
        <xdr:cNvSpPr/>
      </xdr:nvSpPr>
      <xdr:spPr>
        <a:xfrm>
          <a:off x="0" y="664591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7" name="直線コネクタ 756"/>
        <xdr:cNvCxnSpPr/>
      </xdr:nvCxnSpPr>
      <xdr:spPr>
        <a:xfrm>
          <a:off x="0" y="6731000"/>
          <a:ext cx="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92710</xdr:rowOff>
    </xdr:from>
    <xdr:to>
      <xdr:col>31</xdr:col>
      <xdr:colOff>85725</xdr:colOff>
      <xdr:row>37</xdr:row>
      <xdr:rowOff>22860</xdr:rowOff>
    </xdr:to>
    <xdr:sp macro="" textlink="">
      <xdr:nvSpPr>
        <xdr:cNvPr id="758" name="フローチャート : 判断 757"/>
        <xdr:cNvSpPr/>
      </xdr:nvSpPr>
      <xdr:spPr>
        <a:xfrm>
          <a:off x="0" y="626491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39387</xdr:rowOff>
    </xdr:from>
    <xdr:ext cx="378565" cy="259045"/>
    <xdr:sp macro="" textlink="">
      <xdr:nvSpPr>
        <xdr:cNvPr id="759" name="テキスト ボックス 758"/>
        <xdr:cNvSpPr txBox="1"/>
      </xdr:nvSpPr>
      <xdr:spPr>
        <a:xfrm>
          <a:off x="0" y="6040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0" name="直線コネクタ 759"/>
        <xdr:cNvCxnSpPr/>
      </xdr:nvCxnSpPr>
      <xdr:spPr>
        <a:xfrm>
          <a:off x="0" y="6731000"/>
          <a:ext cx="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8890</xdr:rowOff>
    </xdr:from>
    <xdr:to>
      <xdr:col>29</xdr:col>
      <xdr:colOff>568325</xdr:colOff>
      <xdr:row>38</xdr:row>
      <xdr:rowOff>110490</xdr:rowOff>
    </xdr:to>
    <xdr:sp macro="" textlink="">
      <xdr:nvSpPr>
        <xdr:cNvPr id="761" name="フローチャート : 判断 760"/>
        <xdr:cNvSpPr/>
      </xdr:nvSpPr>
      <xdr:spPr>
        <a:xfrm>
          <a:off x="0" y="652399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36</xdr:row>
      <xdr:rowOff>127017</xdr:rowOff>
    </xdr:from>
    <xdr:ext cx="313932" cy="259045"/>
    <xdr:sp macro="" textlink="">
      <xdr:nvSpPr>
        <xdr:cNvPr id="762" name="テキスト ボックス 761"/>
        <xdr:cNvSpPr txBox="1"/>
      </xdr:nvSpPr>
      <xdr:spPr>
        <a:xfrm>
          <a:off x="0" y="62992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3" name="直線コネクタ 762"/>
        <xdr:cNvCxnSpPr/>
      </xdr:nvCxnSpPr>
      <xdr:spPr>
        <a:xfrm>
          <a:off x="0" y="6731000"/>
          <a:ext cx="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81280</xdr:rowOff>
    </xdr:from>
    <xdr:to>
      <xdr:col>28</xdr:col>
      <xdr:colOff>365125</xdr:colOff>
      <xdr:row>39</xdr:row>
      <xdr:rowOff>11430</xdr:rowOff>
    </xdr:to>
    <xdr:sp macro="" textlink="">
      <xdr:nvSpPr>
        <xdr:cNvPr id="764" name="フローチャート : 判断 763"/>
        <xdr:cNvSpPr/>
      </xdr:nvSpPr>
      <xdr:spPr>
        <a:xfrm>
          <a:off x="0" y="659638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27957</xdr:rowOff>
    </xdr:from>
    <xdr:ext cx="313932" cy="259045"/>
    <xdr:sp macro="" textlink="">
      <xdr:nvSpPr>
        <xdr:cNvPr id="765" name="テキスト ボックス 764"/>
        <xdr:cNvSpPr txBox="1"/>
      </xdr:nvSpPr>
      <xdr:spPr>
        <a:xfrm>
          <a:off x="0" y="63716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163195</xdr:rowOff>
    </xdr:from>
    <xdr:to>
      <xdr:col>27</xdr:col>
      <xdr:colOff>161925</xdr:colOff>
      <xdr:row>38</xdr:row>
      <xdr:rowOff>93345</xdr:rowOff>
    </xdr:to>
    <xdr:sp macro="" textlink="">
      <xdr:nvSpPr>
        <xdr:cNvPr id="766" name="フローチャート : 判断 765"/>
        <xdr:cNvSpPr/>
      </xdr:nvSpPr>
      <xdr:spPr>
        <a:xfrm>
          <a:off x="0" y="650684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36</xdr:row>
      <xdr:rowOff>109872</xdr:rowOff>
    </xdr:from>
    <xdr:ext cx="313932" cy="259045"/>
    <xdr:sp macro="" textlink="">
      <xdr:nvSpPr>
        <xdr:cNvPr id="767" name="テキスト ボックス 766"/>
        <xdr:cNvSpPr txBox="1"/>
      </xdr:nvSpPr>
      <xdr:spPr>
        <a:xfrm>
          <a:off x="0" y="62820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3" name="円/楕円 772"/>
        <xdr:cNvSpPr/>
      </xdr:nvSpPr>
      <xdr:spPr>
        <a:xfrm>
          <a:off x="0" y="668020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109237</xdr:rowOff>
    </xdr:from>
    <xdr:ext cx="249299" cy="259045"/>
    <xdr:sp macro="" textlink="">
      <xdr:nvSpPr>
        <xdr:cNvPr id="774" name="諸支出金該当値テキスト"/>
        <xdr:cNvSpPr txBox="1"/>
      </xdr:nvSpPr>
      <xdr:spPr>
        <a:xfrm>
          <a:off x="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5" name="円/楕円 774"/>
        <xdr:cNvSpPr/>
      </xdr:nvSpPr>
      <xdr:spPr>
        <a:xfrm>
          <a:off x="0" y="668020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6" name="テキスト ボックス 775"/>
        <xdr:cNvSpPr txBox="1"/>
      </xdr:nvSpPr>
      <xdr:spPr>
        <a:xfrm>
          <a:off x="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7" name="円/楕円 776"/>
        <xdr:cNvSpPr/>
      </xdr:nvSpPr>
      <xdr:spPr>
        <a:xfrm>
          <a:off x="0" y="668020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8" name="テキスト ボックス 777"/>
        <xdr:cNvSpPr txBox="1"/>
      </xdr:nvSpPr>
      <xdr:spPr>
        <a:xfrm>
          <a:off x="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9" name="円/楕円 778"/>
        <xdr:cNvSpPr/>
      </xdr:nvSpPr>
      <xdr:spPr>
        <a:xfrm>
          <a:off x="0" y="668020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0" name="テキスト ボックス 779"/>
        <xdr:cNvSpPr txBox="1"/>
      </xdr:nvSpPr>
      <xdr:spPr>
        <a:xfrm>
          <a:off x="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1" name="円/楕円 780"/>
        <xdr:cNvSpPr/>
      </xdr:nvSpPr>
      <xdr:spPr>
        <a:xfrm>
          <a:off x="0" y="668020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2" name="テキスト ボックス 781"/>
        <xdr:cNvSpPr txBox="1"/>
      </xdr:nvSpPr>
      <xdr:spPr>
        <a:xfrm>
          <a:off x="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0" y="7429500"/>
          <a:ext cx="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0" y="7772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0" y="7975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0" y="7772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0" y="7975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0" y="7772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0" y="7975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0" y="8255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0" y="10541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0" y="939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0"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0" y="825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0"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0" y="8255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0" y="9398000"/>
          <a:ext cx="0"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0" y="939800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0" y="939800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0" y="9398000"/>
          <a:ext cx="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0" y="934720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0" y="9398000"/>
          <a:ext cx="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0" y="934720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0" y="9398000"/>
          <a:ext cx="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0" y="934720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0" y="9398000"/>
          <a:ext cx="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0" y="934720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0" y="934720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0" y="934720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0" y="934720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0" y="934720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0" y="934720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0" y="934720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0" y="17780000"/>
          <a:ext cx="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0" y="178435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0" y="18097500"/>
          <a:ext cx="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歳出決算総額は、住民一人当たり８７５，３７２円となっている。類似団体を大幅に上回っている項目の要因は以下のものが考えられる。</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・総務費については、国制度改正や個人番号制度新設に伴うＯＡソフト修正委託等、国の財政措置以上に要した多額の経費。</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・衛生費については、経常的なものとして観光客や別荘滞在者も対象としたごみ処理経費、臨時的なものとしては斎場建設に係る同級地団体への負担金。</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・農林水産業費については、６次産業の拠点施設としての農産物直売所の建設事業。</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・商工費は平成２３年度から２５年度まで総額１，０６３，２２６千円執行のあった商工業振興施策であるリフォーム補助金制度。</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・教育費は、中学校改築事業。</a:t>
          </a:r>
          <a:endParaRPr lang="ja-JP" altLang="ja-JP" sz="13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長野県軽井沢町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数年続いた大型建設事業の財源とするための基金取崩額が積立額に比べ大きくなったため、実質単年度収支がマイナス数値となっている年度があり、財政調整基金残高も減少している。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借宿バイパス整備事業等継続中の事業もあり、また都市基盤及び公共施設の維持管理・老朽化対策等に要する財源が必要となる見込みであるが、地方債残高とのバランスも考慮しつつ基金積立に努め、実質単年度収支の改善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長野県軽井沢町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いずれの会計においても実質赤字が生じないため、連結実質赤字比率は生じていない。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黒字の構成については、水道事業会計が大きな割合を占めているが、これは当会計の収益的収支において毎年度純利益を計上しているためであり、現在一般会計からの繰出の必要もなく健全な状況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一般会計においては、大雪災害の影響による翌年度への繰越事業が多くなった平成２５年度以外は、歳入の確保及び経費節減の結果として、同程度の黒字割合で推移している。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軽井沢病院事業会計、公共下水道事業特別会計、国民健康保険事業勘定特別会計、介護保険特別会計についても実質収支は黒字であるが、いずれも一般会計からの繰出金が不可欠な状況である。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駐車場会計については、地方債償還終了に伴い平成２４年度より一般会計からの繰出金はなく、訪問看護事業特別会計についても、その事業収入により健全な運営がなされており、一般会計からの繰出は行ってい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62</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64</v>
      </c>
      <c r="C3" s="590"/>
      <c r="D3" s="590"/>
      <c r="E3" s="591"/>
      <c r="F3" s="591"/>
      <c r="G3" s="591"/>
      <c r="H3" s="591"/>
      <c r="I3" s="591"/>
      <c r="J3" s="591"/>
      <c r="K3" s="591"/>
      <c r="L3" s="591" t="s">
        <v>65</v>
      </c>
      <c r="M3" s="591"/>
      <c r="N3" s="591"/>
      <c r="O3" s="591"/>
      <c r="P3" s="591"/>
      <c r="Q3" s="591"/>
      <c r="R3" s="594"/>
      <c r="S3" s="594"/>
      <c r="T3" s="594"/>
      <c r="U3" s="594"/>
      <c r="V3" s="595"/>
      <c r="W3" s="492" t="s">
        <v>66</v>
      </c>
      <c r="X3" s="493"/>
      <c r="Y3" s="493"/>
      <c r="Z3" s="493"/>
      <c r="AA3" s="493"/>
      <c r="AB3" s="590"/>
      <c r="AC3" s="594" t="s">
        <v>67</v>
      </c>
      <c r="AD3" s="493"/>
      <c r="AE3" s="493"/>
      <c r="AF3" s="493"/>
      <c r="AG3" s="493"/>
      <c r="AH3" s="493"/>
      <c r="AI3" s="493"/>
      <c r="AJ3" s="493"/>
      <c r="AK3" s="493"/>
      <c r="AL3" s="556"/>
      <c r="AM3" s="492" t="s">
        <v>68</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69</v>
      </c>
      <c r="BO3" s="493"/>
      <c r="BP3" s="493"/>
      <c r="BQ3" s="493"/>
      <c r="BR3" s="493"/>
      <c r="BS3" s="493"/>
      <c r="BT3" s="493"/>
      <c r="BU3" s="556"/>
      <c r="BV3" s="492" t="s">
        <v>70</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71</v>
      </c>
      <c r="CU3" s="493"/>
      <c r="CV3" s="493"/>
      <c r="CW3" s="493"/>
      <c r="CX3" s="493"/>
      <c r="CY3" s="493"/>
      <c r="CZ3" s="493"/>
      <c r="DA3" s="556"/>
      <c r="DB3" s="492" t="s">
        <v>72</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73</v>
      </c>
      <c r="AZ4" s="406"/>
      <c r="BA4" s="406"/>
      <c r="BB4" s="406"/>
      <c r="BC4" s="406"/>
      <c r="BD4" s="406"/>
      <c r="BE4" s="406"/>
      <c r="BF4" s="406"/>
      <c r="BG4" s="406"/>
      <c r="BH4" s="406"/>
      <c r="BI4" s="406"/>
      <c r="BJ4" s="406"/>
      <c r="BK4" s="406"/>
      <c r="BL4" s="406"/>
      <c r="BM4" s="407"/>
      <c r="BN4" s="408">
        <v>19030451</v>
      </c>
      <c r="BO4" s="409"/>
      <c r="BP4" s="409"/>
      <c r="BQ4" s="409"/>
      <c r="BR4" s="409"/>
      <c r="BS4" s="409"/>
      <c r="BT4" s="409"/>
      <c r="BU4" s="410"/>
      <c r="BV4" s="408">
        <v>17496624</v>
      </c>
      <c r="BW4" s="409"/>
      <c r="BX4" s="409"/>
      <c r="BY4" s="409"/>
      <c r="BZ4" s="409"/>
      <c r="CA4" s="409"/>
      <c r="CB4" s="409"/>
      <c r="CC4" s="410"/>
      <c r="CD4" s="582" t="s">
        <v>74</v>
      </c>
      <c r="CE4" s="583"/>
      <c r="CF4" s="583"/>
      <c r="CG4" s="583"/>
      <c r="CH4" s="583"/>
      <c r="CI4" s="583"/>
      <c r="CJ4" s="583"/>
      <c r="CK4" s="583"/>
      <c r="CL4" s="583"/>
      <c r="CM4" s="583"/>
      <c r="CN4" s="583"/>
      <c r="CO4" s="583"/>
      <c r="CP4" s="583"/>
      <c r="CQ4" s="583"/>
      <c r="CR4" s="583"/>
      <c r="CS4" s="584"/>
      <c r="CT4" s="585">
        <v>13.4</v>
      </c>
      <c r="CU4" s="586"/>
      <c r="CV4" s="586"/>
      <c r="CW4" s="586"/>
      <c r="CX4" s="586"/>
      <c r="CY4" s="586"/>
      <c r="CZ4" s="586"/>
      <c r="DA4" s="587"/>
      <c r="DB4" s="585">
        <v>13.5</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75</v>
      </c>
      <c r="AN5" s="387"/>
      <c r="AO5" s="387"/>
      <c r="AP5" s="387"/>
      <c r="AQ5" s="387"/>
      <c r="AR5" s="387"/>
      <c r="AS5" s="387"/>
      <c r="AT5" s="388"/>
      <c r="AU5" s="470" t="s">
        <v>76</v>
      </c>
      <c r="AV5" s="471"/>
      <c r="AW5" s="471"/>
      <c r="AX5" s="471"/>
      <c r="AY5" s="393" t="s">
        <v>77</v>
      </c>
      <c r="AZ5" s="394"/>
      <c r="BA5" s="394"/>
      <c r="BB5" s="394"/>
      <c r="BC5" s="394"/>
      <c r="BD5" s="394"/>
      <c r="BE5" s="394"/>
      <c r="BF5" s="394"/>
      <c r="BG5" s="394"/>
      <c r="BH5" s="394"/>
      <c r="BI5" s="394"/>
      <c r="BJ5" s="394"/>
      <c r="BK5" s="394"/>
      <c r="BL5" s="394"/>
      <c r="BM5" s="395"/>
      <c r="BN5" s="413">
        <v>17662374</v>
      </c>
      <c r="BO5" s="414"/>
      <c r="BP5" s="414"/>
      <c r="BQ5" s="414"/>
      <c r="BR5" s="414"/>
      <c r="BS5" s="414"/>
      <c r="BT5" s="414"/>
      <c r="BU5" s="415"/>
      <c r="BV5" s="413">
        <v>15428261</v>
      </c>
      <c r="BW5" s="414"/>
      <c r="BX5" s="414"/>
      <c r="BY5" s="414"/>
      <c r="BZ5" s="414"/>
      <c r="CA5" s="414"/>
      <c r="CB5" s="414"/>
      <c r="CC5" s="415"/>
      <c r="CD5" s="422" t="s">
        <v>78</v>
      </c>
      <c r="CE5" s="423"/>
      <c r="CF5" s="423"/>
      <c r="CG5" s="423"/>
      <c r="CH5" s="423"/>
      <c r="CI5" s="423"/>
      <c r="CJ5" s="423"/>
      <c r="CK5" s="423"/>
      <c r="CL5" s="423"/>
      <c r="CM5" s="423"/>
      <c r="CN5" s="423"/>
      <c r="CO5" s="423"/>
      <c r="CP5" s="423"/>
      <c r="CQ5" s="423"/>
      <c r="CR5" s="423"/>
      <c r="CS5" s="424"/>
      <c r="CT5" s="383">
        <v>60.2</v>
      </c>
      <c r="CU5" s="384"/>
      <c r="CV5" s="384"/>
      <c r="CW5" s="384"/>
      <c r="CX5" s="384"/>
      <c r="CY5" s="384"/>
      <c r="CZ5" s="384"/>
      <c r="DA5" s="385"/>
      <c r="DB5" s="383">
        <v>60.1</v>
      </c>
      <c r="DC5" s="384"/>
      <c r="DD5" s="384"/>
      <c r="DE5" s="384"/>
      <c r="DF5" s="384"/>
      <c r="DG5" s="384"/>
      <c r="DH5" s="384"/>
      <c r="DI5" s="385"/>
      <c r="DJ5" s="137"/>
      <c r="DK5" s="137"/>
      <c r="DL5" s="137"/>
      <c r="DM5" s="137"/>
      <c r="DN5" s="137"/>
      <c r="DO5" s="137"/>
    </row>
    <row r="6" spans="1:119" ht="18.75" customHeight="1" x14ac:dyDescent="0.15">
      <c r="A6" s="138"/>
      <c r="B6" s="562" t="s">
        <v>79</v>
      </c>
      <c r="C6" s="427"/>
      <c r="D6" s="427"/>
      <c r="E6" s="563"/>
      <c r="F6" s="563"/>
      <c r="G6" s="563"/>
      <c r="H6" s="563"/>
      <c r="I6" s="563"/>
      <c r="J6" s="563"/>
      <c r="K6" s="563"/>
      <c r="L6" s="563" t="s">
        <v>80</v>
      </c>
      <c r="M6" s="563"/>
      <c r="N6" s="563"/>
      <c r="O6" s="563"/>
      <c r="P6" s="563"/>
      <c r="Q6" s="563"/>
      <c r="R6" s="451"/>
      <c r="S6" s="451"/>
      <c r="T6" s="451"/>
      <c r="U6" s="451"/>
      <c r="V6" s="569"/>
      <c r="W6" s="502" t="s">
        <v>81</v>
      </c>
      <c r="X6" s="426"/>
      <c r="Y6" s="426"/>
      <c r="Z6" s="426"/>
      <c r="AA6" s="426"/>
      <c r="AB6" s="427"/>
      <c r="AC6" s="574" t="s">
        <v>82</v>
      </c>
      <c r="AD6" s="575"/>
      <c r="AE6" s="575"/>
      <c r="AF6" s="575"/>
      <c r="AG6" s="575"/>
      <c r="AH6" s="575"/>
      <c r="AI6" s="575"/>
      <c r="AJ6" s="575"/>
      <c r="AK6" s="575"/>
      <c r="AL6" s="576"/>
      <c r="AM6" s="482" t="s">
        <v>83</v>
      </c>
      <c r="AN6" s="387"/>
      <c r="AO6" s="387"/>
      <c r="AP6" s="387"/>
      <c r="AQ6" s="387"/>
      <c r="AR6" s="387"/>
      <c r="AS6" s="387"/>
      <c r="AT6" s="388"/>
      <c r="AU6" s="470" t="s">
        <v>84</v>
      </c>
      <c r="AV6" s="471"/>
      <c r="AW6" s="471"/>
      <c r="AX6" s="471"/>
      <c r="AY6" s="393" t="s">
        <v>85</v>
      </c>
      <c r="AZ6" s="394"/>
      <c r="BA6" s="394"/>
      <c r="BB6" s="394"/>
      <c r="BC6" s="394"/>
      <c r="BD6" s="394"/>
      <c r="BE6" s="394"/>
      <c r="BF6" s="394"/>
      <c r="BG6" s="394"/>
      <c r="BH6" s="394"/>
      <c r="BI6" s="394"/>
      <c r="BJ6" s="394"/>
      <c r="BK6" s="394"/>
      <c r="BL6" s="394"/>
      <c r="BM6" s="395"/>
      <c r="BN6" s="413">
        <v>1368077</v>
      </c>
      <c r="BO6" s="414"/>
      <c r="BP6" s="414"/>
      <c r="BQ6" s="414"/>
      <c r="BR6" s="414"/>
      <c r="BS6" s="414"/>
      <c r="BT6" s="414"/>
      <c r="BU6" s="415"/>
      <c r="BV6" s="413">
        <v>2068363</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60.2</v>
      </c>
      <c r="CU6" s="560"/>
      <c r="CV6" s="560"/>
      <c r="CW6" s="560"/>
      <c r="CX6" s="560"/>
      <c r="CY6" s="560"/>
      <c r="CZ6" s="560"/>
      <c r="DA6" s="561"/>
      <c r="DB6" s="559">
        <v>60.1</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88</v>
      </c>
      <c r="AV7" s="471"/>
      <c r="AW7" s="471"/>
      <c r="AX7" s="471"/>
      <c r="AY7" s="393" t="s">
        <v>89</v>
      </c>
      <c r="AZ7" s="394"/>
      <c r="BA7" s="394"/>
      <c r="BB7" s="394"/>
      <c r="BC7" s="394"/>
      <c r="BD7" s="394"/>
      <c r="BE7" s="394"/>
      <c r="BF7" s="394"/>
      <c r="BG7" s="394"/>
      <c r="BH7" s="394"/>
      <c r="BI7" s="394"/>
      <c r="BJ7" s="394"/>
      <c r="BK7" s="394"/>
      <c r="BL7" s="394"/>
      <c r="BM7" s="395"/>
      <c r="BN7" s="413">
        <v>244596</v>
      </c>
      <c r="BO7" s="414"/>
      <c r="BP7" s="414"/>
      <c r="BQ7" s="414"/>
      <c r="BR7" s="414"/>
      <c r="BS7" s="414"/>
      <c r="BT7" s="414"/>
      <c r="BU7" s="415"/>
      <c r="BV7" s="413">
        <v>910390</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8411624</v>
      </c>
      <c r="CU7" s="414"/>
      <c r="CV7" s="414"/>
      <c r="CW7" s="414"/>
      <c r="CX7" s="414"/>
      <c r="CY7" s="414"/>
      <c r="CZ7" s="414"/>
      <c r="DA7" s="415"/>
      <c r="DB7" s="413">
        <v>8600578</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92</v>
      </c>
      <c r="AV8" s="471"/>
      <c r="AW8" s="471"/>
      <c r="AX8" s="471"/>
      <c r="AY8" s="393" t="s">
        <v>93</v>
      </c>
      <c r="AZ8" s="394"/>
      <c r="BA8" s="394"/>
      <c r="BB8" s="394"/>
      <c r="BC8" s="394"/>
      <c r="BD8" s="394"/>
      <c r="BE8" s="394"/>
      <c r="BF8" s="394"/>
      <c r="BG8" s="394"/>
      <c r="BH8" s="394"/>
      <c r="BI8" s="394"/>
      <c r="BJ8" s="394"/>
      <c r="BK8" s="394"/>
      <c r="BL8" s="394"/>
      <c r="BM8" s="395"/>
      <c r="BN8" s="413">
        <v>1123481</v>
      </c>
      <c r="BO8" s="414"/>
      <c r="BP8" s="414"/>
      <c r="BQ8" s="414"/>
      <c r="BR8" s="414"/>
      <c r="BS8" s="414"/>
      <c r="BT8" s="414"/>
      <c r="BU8" s="415"/>
      <c r="BV8" s="413">
        <v>1157973</v>
      </c>
      <c r="BW8" s="414"/>
      <c r="BX8" s="414"/>
      <c r="BY8" s="414"/>
      <c r="BZ8" s="414"/>
      <c r="CA8" s="414"/>
      <c r="CB8" s="414"/>
      <c r="CC8" s="415"/>
      <c r="CD8" s="422" t="s">
        <v>94</v>
      </c>
      <c r="CE8" s="423"/>
      <c r="CF8" s="423"/>
      <c r="CG8" s="423"/>
      <c r="CH8" s="423"/>
      <c r="CI8" s="423"/>
      <c r="CJ8" s="423"/>
      <c r="CK8" s="423"/>
      <c r="CL8" s="423"/>
      <c r="CM8" s="423"/>
      <c r="CN8" s="423"/>
      <c r="CO8" s="423"/>
      <c r="CP8" s="423"/>
      <c r="CQ8" s="423"/>
      <c r="CR8" s="423"/>
      <c r="CS8" s="424"/>
      <c r="CT8" s="522">
        <v>1.49</v>
      </c>
      <c r="CU8" s="523"/>
      <c r="CV8" s="523"/>
      <c r="CW8" s="523"/>
      <c r="CX8" s="523"/>
      <c r="CY8" s="523"/>
      <c r="CZ8" s="523"/>
      <c r="DA8" s="524"/>
      <c r="DB8" s="522">
        <v>1.49</v>
      </c>
      <c r="DC8" s="523"/>
      <c r="DD8" s="523"/>
      <c r="DE8" s="523"/>
      <c r="DF8" s="523"/>
      <c r="DG8" s="523"/>
      <c r="DH8" s="523"/>
      <c r="DI8" s="524"/>
      <c r="DJ8" s="137"/>
      <c r="DK8" s="137"/>
      <c r="DL8" s="137"/>
      <c r="DM8" s="137"/>
      <c r="DN8" s="137"/>
      <c r="DO8" s="137"/>
    </row>
    <row r="9" spans="1:119" ht="18.75" customHeight="1" thickBot="1" x14ac:dyDescent="0.2">
      <c r="A9" s="138"/>
      <c r="B9" s="548" t="s">
        <v>95</v>
      </c>
      <c r="C9" s="549"/>
      <c r="D9" s="549"/>
      <c r="E9" s="549"/>
      <c r="F9" s="549"/>
      <c r="G9" s="549"/>
      <c r="H9" s="549"/>
      <c r="I9" s="549"/>
      <c r="J9" s="549"/>
      <c r="K9" s="476"/>
      <c r="L9" s="550" t="s">
        <v>96</v>
      </c>
      <c r="M9" s="551"/>
      <c r="N9" s="551"/>
      <c r="O9" s="551"/>
      <c r="P9" s="551"/>
      <c r="Q9" s="552"/>
      <c r="R9" s="553">
        <v>18994</v>
      </c>
      <c r="S9" s="554"/>
      <c r="T9" s="554"/>
      <c r="U9" s="554"/>
      <c r="V9" s="555"/>
      <c r="W9" s="492" t="s">
        <v>97</v>
      </c>
      <c r="X9" s="493"/>
      <c r="Y9" s="493"/>
      <c r="Z9" s="493"/>
      <c r="AA9" s="493"/>
      <c r="AB9" s="493"/>
      <c r="AC9" s="493"/>
      <c r="AD9" s="493"/>
      <c r="AE9" s="493"/>
      <c r="AF9" s="493"/>
      <c r="AG9" s="493"/>
      <c r="AH9" s="493"/>
      <c r="AI9" s="493"/>
      <c r="AJ9" s="493"/>
      <c r="AK9" s="493"/>
      <c r="AL9" s="556"/>
      <c r="AM9" s="482" t="s">
        <v>98</v>
      </c>
      <c r="AN9" s="387"/>
      <c r="AO9" s="387"/>
      <c r="AP9" s="387"/>
      <c r="AQ9" s="387"/>
      <c r="AR9" s="387"/>
      <c r="AS9" s="387"/>
      <c r="AT9" s="388"/>
      <c r="AU9" s="470" t="s">
        <v>84</v>
      </c>
      <c r="AV9" s="471"/>
      <c r="AW9" s="471"/>
      <c r="AX9" s="471"/>
      <c r="AY9" s="393" t="s">
        <v>99</v>
      </c>
      <c r="AZ9" s="394"/>
      <c r="BA9" s="394"/>
      <c r="BB9" s="394"/>
      <c r="BC9" s="394"/>
      <c r="BD9" s="394"/>
      <c r="BE9" s="394"/>
      <c r="BF9" s="394"/>
      <c r="BG9" s="394"/>
      <c r="BH9" s="394"/>
      <c r="BI9" s="394"/>
      <c r="BJ9" s="394"/>
      <c r="BK9" s="394"/>
      <c r="BL9" s="394"/>
      <c r="BM9" s="395"/>
      <c r="BN9" s="413">
        <v>-34492</v>
      </c>
      <c r="BO9" s="414"/>
      <c r="BP9" s="414"/>
      <c r="BQ9" s="414"/>
      <c r="BR9" s="414"/>
      <c r="BS9" s="414"/>
      <c r="BT9" s="414"/>
      <c r="BU9" s="415"/>
      <c r="BV9" s="413">
        <v>235219</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3.7</v>
      </c>
      <c r="CU9" s="384"/>
      <c r="CV9" s="384"/>
      <c r="CW9" s="384"/>
      <c r="CX9" s="384"/>
      <c r="CY9" s="384"/>
      <c r="CZ9" s="384"/>
      <c r="DA9" s="385"/>
      <c r="DB9" s="383">
        <v>3.5</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101</v>
      </c>
      <c r="M10" s="387"/>
      <c r="N10" s="387"/>
      <c r="O10" s="387"/>
      <c r="P10" s="387"/>
      <c r="Q10" s="388"/>
      <c r="R10" s="389">
        <v>19018</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103</v>
      </c>
      <c r="AV10" s="471"/>
      <c r="AW10" s="471"/>
      <c r="AX10" s="471"/>
      <c r="AY10" s="393" t="s">
        <v>104</v>
      </c>
      <c r="AZ10" s="394"/>
      <c r="BA10" s="394"/>
      <c r="BB10" s="394"/>
      <c r="BC10" s="394"/>
      <c r="BD10" s="394"/>
      <c r="BE10" s="394"/>
      <c r="BF10" s="394"/>
      <c r="BG10" s="394"/>
      <c r="BH10" s="394"/>
      <c r="BI10" s="394"/>
      <c r="BJ10" s="394"/>
      <c r="BK10" s="394"/>
      <c r="BL10" s="394"/>
      <c r="BM10" s="395"/>
      <c r="BN10" s="413">
        <v>660746</v>
      </c>
      <c r="BO10" s="414"/>
      <c r="BP10" s="414"/>
      <c r="BQ10" s="414"/>
      <c r="BR10" s="414"/>
      <c r="BS10" s="414"/>
      <c r="BT10" s="414"/>
      <c r="BU10" s="415"/>
      <c r="BV10" s="413">
        <v>820615</v>
      </c>
      <c r="BW10" s="414"/>
      <c r="BX10" s="414"/>
      <c r="BY10" s="414"/>
      <c r="BZ10" s="414"/>
      <c r="CA10" s="414"/>
      <c r="CB10" s="414"/>
      <c r="CC10" s="41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106</v>
      </c>
      <c r="M11" s="460"/>
      <c r="N11" s="460"/>
      <c r="O11" s="460"/>
      <c r="P11" s="460"/>
      <c r="Q11" s="461"/>
      <c r="R11" s="545" t="s">
        <v>107</v>
      </c>
      <c r="S11" s="546"/>
      <c r="T11" s="546"/>
      <c r="U11" s="546"/>
      <c r="V11" s="547"/>
      <c r="W11" s="557"/>
      <c r="X11" s="375"/>
      <c r="Y11" s="375"/>
      <c r="Z11" s="375"/>
      <c r="AA11" s="375"/>
      <c r="AB11" s="375"/>
      <c r="AC11" s="375"/>
      <c r="AD11" s="375"/>
      <c r="AE11" s="375"/>
      <c r="AF11" s="375"/>
      <c r="AG11" s="375"/>
      <c r="AH11" s="375"/>
      <c r="AI11" s="375"/>
      <c r="AJ11" s="375"/>
      <c r="AK11" s="375"/>
      <c r="AL11" s="558"/>
      <c r="AM11" s="482" t="s">
        <v>108</v>
      </c>
      <c r="AN11" s="387"/>
      <c r="AO11" s="387"/>
      <c r="AP11" s="387"/>
      <c r="AQ11" s="387"/>
      <c r="AR11" s="387"/>
      <c r="AS11" s="387"/>
      <c r="AT11" s="388"/>
      <c r="AU11" s="470" t="s">
        <v>84</v>
      </c>
      <c r="AV11" s="471"/>
      <c r="AW11" s="471"/>
      <c r="AX11" s="471"/>
      <c r="AY11" s="393" t="s">
        <v>109</v>
      </c>
      <c r="AZ11" s="394"/>
      <c r="BA11" s="394"/>
      <c r="BB11" s="394"/>
      <c r="BC11" s="394"/>
      <c r="BD11" s="394"/>
      <c r="BE11" s="394"/>
      <c r="BF11" s="394"/>
      <c r="BG11" s="394"/>
      <c r="BH11" s="394"/>
      <c r="BI11" s="394"/>
      <c r="BJ11" s="394"/>
      <c r="BK11" s="394"/>
      <c r="BL11" s="394"/>
      <c r="BM11" s="395"/>
      <c r="BN11" s="413" t="s">
        <v>110</v>
      </c>
      <c r="BO11" s="414"/>
      <c r="BP11" s="414"/>
      <c r="BQ11" s="414"/>
      <c r="BR11" s="414"/>
      <c r="BS11" s="414"/>
      <c r="BT11" s="414"/>
      <c r="BU11" s="415"/>
      <c r="BV11" s="413" t="s">
        <v>110</v>
      </c>
      <c r="BW11" s="414"/>
      <c r="BX11" s="414"/>
      <c r="BY11" s="414"/>
      <c r="BZ11" s="414"/>
      <c r="CA11" s="414"/>
      <c r="CB11" s="414"/>
      <c r="CC11" s="415"/>
      <c r="CD11" s="422" t="s">
        <v>111</v>
      </c>
      <c r="CE11" s="423"/>
      <c r="CF11" s="423"/>
      <c r="CG11" s="423"/>
      <c r="CH11" s="423"/>
      <c r="CI11" s="423"/>
      <c r="CJ11" s="423"/>
      <c r="CK11" s="423"/>
      <c r="CL11" s="423"/>
      <c r="CM11" s="423"/>
      <c r="CN11" s="423"/>
      <c r="CO11" s="423"/>
      <c r="CP11" s="423"/>
      <c r="CQ11" s="423"/>
      <c r="CR11" s="423"/>
      <c r="CS11" s="424"/>
      <c r="CT11" s="522" t="s">
        <v>110</v>
      </c>
      <c r="CU11" s="523"/>
      <c r="CV11" s="523"/>
      <c r="CW11" s="523"/>
      <c r="CX11" s="523"/>
      <c r="CY11" s="523"/>
      <c r="CZ11" s="523"/>
      <c r="DA11" s="524"/>
      <c r="DB11" s="522" t="s">
        <v>110</v>
      </c>
      <c r="DC11" s="523"/>
      <c r="DD11" s="523"/>
      <c r="DE11" s="523"/>
      <c r="DF11" s="523"/>
      <c r="DG11" s="523"/>
      <c r="DH11" s="523"/>
      <c r="DI11" s="524"/>
      <c r="DJ11" s="137"/>
      <c r="DK11" s="137"/>
      <c r="DL11" s="137"/>
      <c r="DM11" s="137"/>
      <c r="DN11" s="137"/>
      <c r="DO11" s="137"/>
    </row>
    <row r="12" spans="1:119" ht="18.75" customHeight="1" x14ac:dyDescent="0.15">
      <c r="A12" s="138"/>
      <c r="B12" s="525" t="s">
        <v>112</v>
      </c>
      <c r="C12" s="526"/>
      <c r="D12" s="526"/>
      <c r="E12" s="526"/>
      <c r="F12" s="526"/>
      <c r="G12" s="526"/>
      <c r="H12" s="526"/>
      <c r="I12" s="526"/>
      <c r="J12" s="526"/>
      <c r="K12" s="527"/>
      <c r="L12" s="534" t="s">
        <v>113</v>
      </c>
      <c r="M12" s="535"/>
      <c r="N12" s="535"/>
      <c r="O12" s="535"/>
      <c r="P12" s="535"/>
      <c r="Q12" s="536"/>
      <c r="R12" s="537">
        <v>20177</v>
      </c>
      <c r="S12" s="538"/>
      <c r="T12" s="538"/>
      <c r="U12" s="538"/>
      <c r="V12" s="539"/>
      <c r="W12" s="540" t="s">
        <v>1</v>
      </c>
      <c r="X12" s="471"/>
      <c r="Y12" s="471"/>
      <c r="Z12" s="471"/>
      <c r="AA12" s="471"/>
      <c r="AB12" s="541"/>
      <c r="AC12" s="470" t="s">
        <v>114</v>
      </c>
      <c r="AD12" s="471"/>
      <c r="AE12" s="471"/>
      <c r="AF12" s="471"/>
      <c r="AG12" s="541"/>
      <c r="AH12" s="470" t="s">
        <v>115</v>
      </c>
      <c r="AI12" s="471"/>
      <c r="AJ12" s="471"/>
      <c r="AK12" s="471"/>
      <c r="AL12" s="542"/>
      <c r="AM12" s="482" t="s">
        <v>116</v>
      </c>
      <c r="AN12" s="387"/>
      <c r="AO12" s="387"/>
      <c r="AP12" s="387"/>
      <c r="AQ12" s="387"/>
      <c r="AR12" s="387"/>
      <c r="AS12" s="387"/>
      <c r="AT12" s="388"/>
      <c r="AU12" s="470" t="s">
        <v>117</v>
      </c>
      <c r="AV12" s="471"/>
      <c r="AW12" s="471"/>
      <c r="AX12" s="471"/>
      <c r="AY12" s="393" t="s">
        <v>118</v>
      </c>
      <c r="AZ12" s="394"/>
      <c r="BA12" s="394"/>
      <c r="BB12" s="394"/>
      <c r="BC12" s="394"/>
      <c r="BD12" s="394"/>
      <c r="BE12" s="394"/>
      <c r="BF12" s="394"/>
      <c r="BG12" s="394"/>
      <c r="BH12" s="394"/>
      <c r="BI12" s="394"/>
      <c r="BJ12" s="394"/>
      <c r="BK12" s="394"/>
      <c r="BL12" s="394"/>
      <c r="BM12" s="395"/>
      <c r="BN12" s="413">
        <v>1200000</v>
      </c>
      <c r="BO12" s="414"/>
      <c r="BP12" s="414"/>
      <c r="BQ12" s="414"/>
      <c r="BR12" s="414"/>
      <c r="BS12" s="414"/>
      <c r="BT12" s="414"/>
      <c r="BU12" s="415"/>
      <c r="BV12" s="413">
        <v>710000</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120</v>
      </c>
      <c r="CU12" s="523"/>
      <c r="CV12" s="523"/>
      <c r="CW12" s="523"/>
      <c r="CX12" s="523"/>
      <c r="CY12" s="523"/>
      <c r="CZ12" s="523"/>
      <c r="DA12" s="524"/>
      <c r="DB12" s="522" t="s">
        <v>120</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121</v>
      </c>
      <c r="N13" s="512"/>
      <c r="O13" s="512"/>
      <c r="P13" s="512"/>
      <c r="Q13" s="513"/>
      <c r="R13" s="514">
        <v>19809</v>
      </c>
      <c r="S13" s="515"/>
      <c r="T13" s="515"/>
      <c r="U13" s="515"/>
      <c r="V13" s="516"/>
      <c r="W13" s="502" t="s">
        <v>122</v>
      </c>
      <c r="X13" s="426"/>
      <c r="Y13" s="426"/>
      <c r="Z13" s="426"/>
      <c r="AA13" s="426"/>
      <c r="AB13" s="427"/>
      <c r="AC13" s="389">
        <v>299</v>
      </c>
      <c r="AD13" s="390"/>
      <c r="AE13" s="390"/>
      <c r="AF13" s="390"/>
      <c r="AG13" s="391"/>
      <c r="AH13" s="389">
        <v>355</v>
      </c>
      <c r="AI13" s="390"/>
      <c r="AJ13" s="390"/>
      <c r="AK13" s="390"/>
      <c r="AL13" s="392"/>
      <c r="AM13" s="482" t="s">
        <v>123</v>
      </c>
      <c r="AN13" s="387"/>
      <c r="AO13" s="387"/>
      <c r="AP13" s="387"/>
      <c r="AQ13" s="387"/>
      <c r="AR13" s="387"/>
      <c r="AS13" s="387"/>
      <c r="AT13" s="388"/>
      <c r="AU13" s="470" t="s">
        <v>124</v>
      </c>
      <c r="AV13" s="471"/>
      <c r="AW13" s="471"/>
      <c r="AX13" s="471"/>
      <c r="AY13" s="393" t="s">
        <v>125</v>
      </c>
      <c r="AZ13" s="394"/>
      <c r="BA13" s="394"/>
      <c r="BB13" s="394"/>
      <c r="BC13" s="394"/>
      <c r="BD13" s="394"/>
      <c r="BE13" s="394"/>
      <c r="BF13" s="394"/>
      <c r="BG13" s="394"/>
      <c r="BH13" s="394"/>
      <c r="BI13" s="394"/>
      <c r="BJ13" s="394"/>
      <c r="BK13" s="394"/>
      <c r="BL13" s="394"/>
      <c r="BM13" s="395"/>
      <c r="BN13" s="413">
        <v>-573746</v>
      </c>
      <c r="BO13" s="414"/>
      <c r="BP13" s="414"/>
      <c r="BQ13" s="414"/>
      <c r="BR13" s="414"/>
      <c r="BS13" s="414"/>
      <c r="BT13" s="414"/>
      <c r="BU13" s="415"/>
      <c r="BV13" s="413">
        <v>345834</v>
      </c>
      <c r="BW13" s="414"/>
      <c r="BX13" s="414"/>
      <c r="BY13" s="414"/>
      <c r="BZ13" s="414"/>
      <c r="CA13" s="414"/>
      <c r="CB13" s="414"/>
      <c r="CC13" s="415"/>
      <c r="CD13" s="422" t="s">
        <v>126</v>
      </c>
      <c r="CE13" s="423"/>
      <c r="CF13" s="423"/>
      <c r="CG13" s="423"/>
      <c r="CH13" s="423"/>
      <c r="CI13" s="423"/>
      <c r="CJ13" s="423"/>
      <c r="CK13" s="423"/>
      <c r="CL13" s="423"/>
      <c r="CM13" s="423"/>
      <c r="CN13" s="423"/>
      <c r="CO13" s="423"/>
      <c r="CP13" s="423"/>
      <c r="CQ13" s="423"/>
      <c r="CR13" s="423"/>
      <c r="CS13" s="424"/>
      <c r="CT13" s="383">
        <v>0.6</v>
      </c>
      <c r="CU13" s="384"/>
      <c r="CV13" s="384"/>
      <c r="CW13" s="384"/>
      <c r="CX13" s="384"/>
      <c r="CY13" s="384"/>
      <c r="CZ13" s="384"/>
      <c r="DA13" s="385"/>
      <c r="DB13" s="383">
        <v>1.1000000000000001</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127</v>
      </c>
      <c r="M14" s="543"/>
      <c r="N14" s="543"/>
      <c r="O14" s="543"/>
      <c r="P14" s="543"/>
      <c r="Q14" s="544"/>
      <c r="R14" s="514">
        <v>20044</v>
      </c>
      <c r="S14" s="515"/>
      <c r="T14" s="515"/>
      <c r="U14" s="515"/>
      <c r="V14" s="516"/>
      <c r="W14" s="517"/>
      <c r="X14" s="429"/>
      <c r="Y14" s="429"/>
      <c r="Z14" s="429"/>
      <c r="AA14" s="429"/>
      <c r="AB14" s="430"/>
      <c r="AC14" s="507">
        <v>3.5</v>
      </c>
      <c r="AD14" s="508"/>
      <c r="AE14" s="508"/>
      <c r="AF14" s="508"/>
      <c r="AG14" s="509"/>
      <c r="AH14" s="507">
        <v>4</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128</v>
      </c>
      <c r="CE14" s="420"/>
      <c r="CF14" s="420"/>
      <c r="CG14" s="420"/>
      <c r="CH14" s="420"/>
      <c r="CI14" s="420"/>
      <c r="CJ14" s="420"/>
      <c r="CK14" s="420"/>
      <c r="CL14" s="420"/>
      <c r="CM14" s="420"/>
      <c r="CN14" s="420"/>
      <c r="CO14" s="420"/>
      <c r="CP14" s="420"/>
      <c r="CQ14" s="420"/>
      <c r="CR14" s="420"/>
      <c r="CS14" s="421"/>
      <c r="CT14" s="518" t="s">
        <v>120</v>
      </c>
      <c r="CU14" s="486"/>
      <c r="CV14" s="486"/>
      <c r="CW14" s="486"/>
      <c r="CX14" s="486"/>
      <c r="CY14" s="486"/>
      <c r="CZ14" s="486"/>
      <c r="DA14" s="487"/>
      <c r="DB14" s="518" t="s">
        <v>120</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121</v>
      </c>
      <c r="N15" s="512"/>
      <c r="O15" s="512"/>
      <c r="P15" s="512"/>
      <c r="Q15" s="513"/>
      <c r="R15" s="514">
        <v>19724</v>
      </c>
      <c r="S15" s="515"/>
      <c r="T15" s="515"/>
      <c r="U15" s="515"/>
      <c r="V15" s="516"/>
      <c r="W15" s="502" t="s">
        <v>129</v>
      </c>
      <c r="X15" s="426"/>
      <c r="Y15" s="426"/>
      <c r="Z15" s="426"/>
      <c r="AA15" s="426"/>
      <c r="AB15" s="427"/>
      <c r="AC15" s="389">
        <v>1310</v>
      </c>
      <c r="AD15" s="390"/>
      <c r="AE15" s="390"/>
      <c r="AF15" s="390"/>
      <c r="AG15" s="391"/>
      <c r="AH15" s="389">
        <v>1379</v>
      </c>
      <c r="AI15" s="390"/>
      <c r="AJ15" s="390"/>
      <c r="AK15" s="390"/>
      <c r="AL15" s="392"/>
      <c r="AM15" s="482"/>
      <c r="AN15" s="387"/>
      <c r="AO15" s="387"/>
      <c r="AP15" s="387"/>
      <c r="AQ15" s="387"/>
      <c r="AR15" s="387"/>
      <c r="AS15" s="387"/>
      <c r="AT15" s="388"/>
      <c r="AU15" s="470"/>
      <c r="AV15" s="471"/>
      <c r="AW15" s="471"/>
      <c r="AX15" s="471"/>
      <c r="AY15" s="405" t="s">
        <v>130</v>
      </c>
      <c r="AZ15" s="406"/>
      <c r="BA15" s="406"/>
      <c r="BB15" s="406"/>
      <c r="BC15" s="406"/>
      <c r="BD15" s="406"/>
      <c r="BE15" s="406"/>
      <c r="BF15" s="406"/>
      <c r="BG15" s="406"/>
      <c r="BH15" s="406"/>
      <c r="BI15" s="406"/>
      <c r="BJ15" s="406"/>
      <c r="BK15" s="406"/>
      <c r="BL15" s="406"/>
      <c r="BM15" s="407"/>
      <c r="BN15" s="408">
        <v>6382669</v>
      </c>
      <c r="BO15" s="409"/>
      <c r="BP15" s="409"/>
      <c r="BQ15" s="409"/>
      <c r="BR15" s="409"/>
      <c r="BS15" s="409"/>
      <c r="BT15" s="409"/>
      <c r="BU15" s="410"/>
      <c r="BV15" s="408">
        <v>6519375</v>
      </c>
      <c r="BW15" s="409"/>
      <c r="BX15" s="409"/>
      <c r="BY15" s="409"/>
      <c r="BZ15" s="409"/>
      <c r="CA15" s="409"/>
      <c r="CB15" s="409"/>
      <c r="CC15" s="410"/>
      <c r="CD15" s="519" t="s">
        <v>131</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132</v>
      </c>
      <c r="M16" s="505"/>
      <c r="N16" s="505"/>
      <c r="O16" s="505"/>
      <c r="P16" s="505"/>
      <c r="Q16" s="506"/>
      <c r="R16" s="499" t="s">
        <v>133</v>
      </c>
      <c r="S16" s="500"/>
      <c r="T16" s="500"/>
      <c r="U16" s="500"/>
      <c r="V16" s="501"/>
      <c r="W16" s="517"/>
      <c r="X16" s="429"/>
      <c r="Y16" s="429"/>
      <c r="Z16" s="429"/>
      <c r="AA16" s="429"/>
      <c r="AB16" s="430"/>
      <c r="AC16" s="507">
        <v>15.3</v>
      </c>
      <c r="AD16" s="508"/>
      <c r="AE16" s="508"/>
      <c r="AF16" s="508"/>
      <c r="AG16" s="509"/>
      <c r="AH16" s="507">
        <v>15.4</v>
      </c>
      <c r="AI16" s="508"/>
      <c r="AJ16" s="508"/>
      <c r="AK16" s="508"/>
      <c r="AL16" s="510"/>
      <c r="AM16" s="482"/>
      <c r="AN16" s="387"/>
      <c r="AO16" s="387"/>
      <c r="AP16" s="387"/>
      <c r="AQ16" s="387"/>
      <c r="AR16" s="387"/>
      <c r="AS16" s="387"/>
      <c r="AT16" s="388"/>
      <c r="AU16" s="470"/>
      <c r="AV16" s="471"/>
      <c r="AW16" s="471"/>
      <c r="AX16" s="471"/>
      <c r="AY16" s="393" t="s">
        <v>134</v>
      </c>
      <c r="AZ16" s="394"/>
      <c r="BA16" s="394"/>
      <c r="BB16" s="394"/>
      <c r="BC16" s="394"/>
      <c r="BD16" s="394"/>
      <c r="BE16" s="394"/>
      <c r="BF16" s="394"/>
      <c r="BG16" s="394"/>
      <c r="BH16" s="394"/>
      <c r="BI16" s="394"/>
      <c r="BJ16" s="394"/>
      <c r="BK16" s="394"/>
      <c r="BL16" s="394"/>
      <c r="BM16" s="395"/>
      <c r="BN16" s="413">
        <v>4295406</v>
      </c>
      <c r="BO16" s="414"/>
      <c r="BP16" s="414"/>
      <c r="BQ16" s="414"/>
      <c r="BR16" s="414"/>
      <c r="BS16" s="414"/>
      <c r="BT16" s="414"/>
      <c r="BU16" s="415"/>
      <c r="BV16" s="413">
        <v>4208872</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135</v>
      </c>
      <c r="N17" s="497"/>
      <c r="O17" s="497"/>
      <c r="P17" s="497"/>
      <c r="Q17" s="498"/>
      <c r="R17" s="499" t="s">
        <v>136</v>
      </c>
      <c r="S17" s="500"/>
      <c r="T17" s="500"/>
      <c r="U17" s="500"/>
      <c r="V17" s="501"/>
      <c r="W17" s="502" t="s">
        <v>137</v>
      </c>
      <c r="X17" s="426"/>
      <c r="Y17" s="426"/>
      <c r="Z17" s="426"/>
      <c r="AA17" s="426"/>
      <c r="AB17" s="427"/>
      <c r="AC17" s="389">
        <v>6963</v>
      </c>
      <c r="AD17" s="390"/>
      <c r="AE17" s="390"/>
      <c r="AF17" s="390"/>
      <c r="AG17" s="391"/>
      <c r="AH17" s="389">
        <v>7198</v>
      </c>
      <c r="AI17" s="390"/>
      <c r="AJ17" s="390"/>
      <c r="AK17" s="390"/>
      <c r="AL17" s="392"/>
      <c r="AM17" s="482"/>
      <c r="AN17" s="387"/>
      <c r="AO17" s="387"/>
      <c r="AP17" s="387"/>
      <c r="AQ17" s="387"/>
      <c r="AR17" s="387"/>
      <c r="AS17" s="387"/>
      <c r="AT17" s="388"/>
      <c r="AU17" s="470"/>
      <c r="AV17" s="471"/>
      <c r="AW17" s="471"/>
      <c r="AX17" s="471"/>
      <c r="AY17" s="393" t="s">
        <v>138</v>
      </c>
      <c r="AZ17" s="394"/>
      <c r="BA17" s="394"/>
      <c r="BB17" s="394"/>
      <c r="BC17" s="394"/>
      <c r="BD17" s="394"/>
      <c r="BE17" s="394"/>
      <c r="BF17" s="394"/>
      <c r="BG17" s="394"/>
      <c r="BH17" s="394"/>
      <c r="BI17" s="394"/>
      <c r="BJ17" s="394"/>
      <c r="BK17" s="394"/>
      <c r="BL17" s="394"/>
      <c r="BM17" s="395"/>
      <c r="BN17" s="413">
        <v>8411624</v>
      </c>
      <c r="BO17" s="414"/>
      <c r="BP17" s="414"/>
      <c r="BQ17" s="414"/>
      <c r="BR17" s="414"/>
      <c r="BS17" s="414"/>
      <c r="BT17" s="414"/>
      <c r="BU17" s="415"/>
      <c r="BV17" s="413">
        <v>8600578</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139</v>
      </c>
      <c r="C18" s="476"/>
      <c r="D18" s="476"/>
      <c r="E18" s="477"/>
      <c r="F18" s="477"/>
      <c r="G18" s="477"/>
      <c r="H18" s="477"/>
      <c r="I18" s="477"/>
      <c r="J18" s="477"/>
      <c r="K18" s="477"/>
      <c r="L18" s="478">
        <v>156.03</v>
      </c>
      <c r="M18" s="478"/>
      <c r="N18" s="478"/>
      <c r="O18" s="478"/>
      <c r="P18" s="478"/>
      <c r="Q18" s="478"/>
      <c r="R18" s="479"/>
      <c r="S18" s="479"/>
      <c r="T18" s="479"/>
      <c r="U18" s="479"/>
      <c r="V18" s="480"/>
      <c r="W18" s="494"/>
      <c r="X18" s="495"/>
      <c r="Y18" s="495"/>
      <c r="Z18" s="495"/>
      <c r="AA18" s="495"/>
      <c r="AB18" s="503"/>
      <c r="AC18" s="377">
        <v>81.2</v>
      </c>
      <c r="AD18" s="378"/>
      <c r="AE18" s="378"/>
      <c r="AF18" s="378"/>
      <c r="AG18" s="481"/>
      <c r="AH18" s="377">
        <v>80.3</v>
      </c>
      <c r="AI18" s="378"/>
      <c r="AJ18" s="378"/>
      <c r="AK18" s="378"/>
      <c r="AL18" s="379"/>
      <c r="AM18" s="482"/>
      <c r="AN18" s="387"/>
      <c r="AO18" s="387"/>
      <c r="AP18" s="387"/>
      <c r="AQ18" s="387"/>
      <c r="AR18" s="387"/>
      <c r="AS18" s="387"/>
      <c r="AT18" s="388"/>
      <c r="AU18" s="470"/>
      <c r="AV18" s="471"/>
      <c r="AW18" s="471"/>
      <c r="AX18" s="471"/>
      <c r="AY18" s="393" t="s">
        <v>140</v>
      </c>
      <c r="AZ18" s="394"/>
      <c r="BA18" s="394"/>
      <c r="BB18" s="394"/>
      <c r="BC18" s="394"/>
      <c r="BD18" s="394"/>
      <c r="BE18" s="394"/>
      <c r="BF18" s="394"/>
      <c r="BG18" s="394"/>
      <c r="BH18" s="394"/>
      <c r="BI18" s="394"/>
      <c r="BJ18" s="394"/>
      <c r="BK18" s="394"/>
      <c r="BL18" s="394"/>
      <c r="BM18" s="395"/>
      <c r="BN18" s="413">
        <v>5407053</v>
      </c>
      <c r="BO18" s="414"/>
      <c r="BP18" s="414"/>
      <c r="BQ18" s="414"/>
      <c r="BR18" s="414"/>
      <c r="BS18" s="414"/>
      <c r="BT18" s="414"/>
      <c r="BU18" s="415"/>
      <c r="BV18" s="413">
        <v>5349566</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141</v>
      </c>
      <c r="C19" s="476"/>
      <c r="D19" s="476"/>
      <c r="E19" s="477"/>
      <c r="F19" s="477"/>
      <c r="G19" s="477"/>
      <c r="H19" s="477"/>
      <c r="I19" s="477"/>
      <c r="J19" s="477"/>
      <c r="K19" s="477"/>
      <c r="L19" s="483">
        <v>122</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142</v>
      </c>
      <c r="AZ19" s="394"/>
      <c r="BA19" s="394"/>
      <c r="BB19" s="394"/>
      <c r="BC19" s="394"/>
      <c r="BD19" s="394"/>
      <c r="BE19" s="394"/>
      <c r="BF19" s="394"/>
      <c r="BG19" s="394"/>
      <c r="BH19" s="394"/>
      <c r="BI19" s="394"/>
      <c r="BJ19" s="394"/>
      <c r="BK19" s="394"/>
      <c r="BL19" s="394"/>
      <c r="BM19" s="395"/>
      <c r="BN19" s="413">
        <v>13324816</v>
      </c>
      <c r="BO19" s="414"/>
      <c r="BP19" s="414"/>
      <c r="BQ19" s="414"/>
      <c r="BR19" s="414"/>
      <c r="BS19" s="414"/>
      <c r="BT19" s="414"/>
      <c r="BU19" s="415"/>
      <c r="BV19" s="413">
        <v>13590875</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143</v>
      </c>
      <c r="C20" s="476"/>
      <c r="D20" s="476"/>
      <c r="E20" s="477"/>
      <c r="F20" s="477"/>
      <c r="G20" s="477"/>
      <c r="H20" s="477"/>
      <c r="I20" s="477"/>
      <c r="J20" s="477"/>
      <c r="K20" s="477"/>
      <c r="L20" s="483">
        <v>8247</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144</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145</v>
      </c>
      <c r="C22" s="443"/>
      <c r="D22" s="444"/>
      <c r="E22" s="451" t="s">
        <v>1</v>
      </c>
      <c r="F22" s="426"/>
      <c r="G22" s="426"/>
      <c r="H22" s="426"/>
      <c r="I22" s="426"/>
      <c r="J22" s="426"/>
      <c r="K22" s="427"/>
      <c r="L22" s="451" t="s">
        <v>146</v>
      </c>
      <c r="M22" s="426"/>
      <c r="N22" s="426"/>
      <c r="O22" s="426"/>
      <c r="P22" s="427"/>
      <c r="Q22" s="436" t="s">
        <v>147</v>
      </c>
      <c r="R22" s="437"/>
      <c r="S22" s="437"/>
      <c r="T22" s="437"/>
      <c r="U22" s="437"/>
      <c r="V22" s="452"/>
      <c r="W22" s="454" t="s">
        <v>148</v>
      </c>
      <c r="X22" s="443"/>
      <c r="Y22" s="444"/>
      <c r="Z22" s="451" t="s">
        <v>1</v>
      </c>
      <c r="AA22" s="426"/>
      <c r="AB22" s="426"/>
      <c r="AC22" s="426"/>
      <c r="AD22" s="426"/>
      <c r="AE22" s="426"/>
      <c r="AF22" s="426"/>
      <c r="AG22" s="427"/>
      <c r="AH22" s="425" t="s">
        <v>149</v>
      </c>
      <c r="AI22" s="426"/>
      <c r="AJ22" s="426"/>
      <c r="AK22" s="426"/>
      <c r="AL22" s="427"/>
      <c r="AM22" s="425" t="s">
        <v>150</v>
      </c>
      <c r="AN22" s="431"/>
      <c r="AO22" s="431"/>
      <c r="AP22" s="431"/>
      <c r="AQ22" s="431"/>
      <c r="AR22" s="432"/>
      <c r="AS22" s="436" t="s">
        <v>147</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151</v>
      </c>
      <c r="AZ23" s="406"/>
      <c r="BA23" s="406"/>
      <c r="BB23" s="406"/>
      <c r="BC23" s="406"/>
      <c r="BD23" s="406"/>
      <c r="BE23" s="406"/>
      <c r="BF23" s="406"/>
      <c r="BG23" s="406"/>
      <c r="BH23" s="406"/>
      <c r="BI23" s="406"/>
      <c r="BJ23" s="406"/>
      <c r="BK23" s="406"/>
      <c r="BL23" s="406"/>
      <c r="BM23" s="407"/>
      <c r="BN23" s="413">
        <v>4257596</v>
      </c>
      <c r="BO23" s="414"/>
      <c r="BP23" s="414"/>
      <c r="BQ23" s="414"/>
      <c r="BR23" s="414"/>
      <c r="BS23" s="414"/>
      <c r="BT23" s="414"/>
      <c r="BU23" s="415"/>
      <c r="BV23" s="413">
        <v>3267795</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152</v>
      </c>
      <c r="F24" s="387"/>
      <c r="G24" s="387"/>
      <c r="H24" s="387"/>
      <c r="I24" s="387"/>
      <c r="J24" s="387"/>
      <c r="K24" s="388"/>
      <c r="L24" s="389">
        <v>1</v>
      </c>
      <c r="M24" s="390"/>
      <c r="N24" s="390"/>
      <c r="O24" s="390"/>
      <c r="P24" s="391"/>
      <c r="Q24" s="389">
        <v>8540</v>
      </c>
      <c r="R24" s="390"/>
      <c r="S24" s="390"/>
      <c r="T24" s="390"/>
      <c r="U24" s="390"/>
      <c r="V24" s="391"/>
      <c r="W24" s="455"/>
      <c r="X24" s="446"/>
      <c r="Y24" s="447"/>
      <c r="Z24" s="386" t="s">
        <v>153</v>
      </c>
      <c r="AA24" s="387"/>
      <c r="AB24" s="387"/>
      <c r="AC24" s="387"/>
      <c r="AD24" s="387"/>
      <c r="AE24" s="387"/>
      <c r="AF24" s="387"/>
      <c r="AG24" s="388"/>
      <c r="AH24" s="389">
        <v>249</v>
      </c>
      <c r="AI24" s="390"/>
      <c r="AJ24" s="390"/>
      <c r="AK24" s="390"/>
      <c r="AL24" s="391"/>
      <c r="AM24" s="389">
        <v>749739</v>
      </c>
      <c r="AN24" s="390"/>
      <c r="AO24" s="390"/>
      <c r="AP24" s="390"/>
      <c r="AQ24" s="390"/>
      <c r="AR24" s="391"/>
      <c r="AS24" s="389">
        <v>3011</v>
      </c>
      <c r="AT24" s="390"/>
      <c r="AU24" s="390"/>
      <c r="AV24" s="390"/>
      <c r="AW24" s="390"/>
      <c r="AX24" s="392"/>
      <c r="AY24" s="380" t="s">
        <v>154</v>
      </c>
      <c r="AZ24" s="381"/>
      <c r="BA24" s="381"/>
      <c r="BB24" s="381"/>
      <c r="BC24" s="381"/>
      <c r="BD24" s="381"/>
      <c r="BE24" s="381"/>
      <c r="BF24" s="381"/>
      <c r="BG24" s="381"/>
      <c r="BH24" s="381"/>
      <c r="BI24" s="381"/>
      <c r="BJ24" s="381"/>
      <c r="BK24" s="381"/>
      <c r="BL24" s="381"/>
      <c r="BM24" s="382"/>
      <c r="BN24" s="413">
        <v>2495916</v>
      </c>
      <c r="BO24" s="414"/>
      <c r="BP24" s="414"/>
      <c r="BQ24" s="414"/>
      <c r="BR24" s="414"/>
      <c r="BS24" s="414"/>
      <c r="BT24" s="414"/>
      <c r="BU24" s="415"/>
      <c r="BV24" s="413">
        <v>1395445</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155</v>
      </c>
      <c r="F25" s="387"/>
      <c r="G25" s="387"/>
      <c r="H25" s="387"/>
      <c r="I25" s="387"/>
      <c r="J25" s="387"/>
      <c r="K25" s="388"/>
      <c r="L25" s="389">
        <v>1</v>
      </c>
      <c r="M25" s="390"/>
      <c r="N25" s="390"/>
      <c r="O25" s="390"/>
      <c r="P25" s="391"/>
      <c r="Q25" s="389">
        <v>7000</v>
      </c>
      <c r="R25" s="390"/>
      <c r="S25" s="390"/>
      <c r="T25" s="390"/>
      <c r="U25" s="390"/>
      <c r="V25" s="391"/>
      <c r="W25" s="455"/>
      <c r="X25" s="446"/>
      <c r="Y25" s="447"/>
      <c r="Z25" s="386" t="s">
        <v>156</v>
      </c>
      <c r="AA25" s="387"/>
      <c r="AB25" s="387"/>
      <c r="AC25" s="387"/>
      <c r="AD25" s="387"/>
      <c r="AE25" s="387"/>
      <c r="AF25" s="387"/>
      <c r="AG25" s="388"/>
      <c r="AH25" s="389" t="s">
        <v>120</v>
      </c>
      <c r="AI25" s="390"/>
      <c r="AJ25" s="390"/>
      <c r="AK25" s="390"/>
      <c r="AL25" s="391"/>
      <c r="AM25" s="389" t="s">
        <v>120</v>
      </c>
      <c r="AN25" s="390"/>
      <c r="AO25" s="390"/>
      <c r="AP25" s="390"/>
      <c r="AQ25" s="390"/>
      <c r="AR25" s="391"/>
      <c r="AS25" s="389" t="s">
        <v>120</v>
      </c>
      <c r="AT25" s="390"/>
      <c r="AU25" s="390"/>
      <c r="AV25" s="390"/>
      <c r="AW25" s="390"/>
      <c r="AX25" s="392"/>
      <c r="AY25" s="405" t="s">
        <v>157</v>
      </c>
      <c r="AZ25" s="406"/>
      <c r="BA25" s="406"/>
      <c r="BB25" s="406"/>
      <c r="BC25" s="406"/>
      <c r="BD25" s="406"/>
      <c r="BE25" s="406"/>
      <c r="BF25" s="406"/>
      <c r="BG25" s="406"/>
      <c r="BH25" s="406"/>
      <c r="BI25" s="406"/>
      <c r="BJ25" s="406"/>
      <c r="BK25" s="406"/>
      <c r="BL25" s="406"/>
      <c r="BM25" s="407"/>
      <c r="BN25" s="408">
        <v>926670</v>
      </c>
      <c r="BO25" s="409"/>
      <c r="BP25" s="409"/>
      <c r="BQ25" s="409"/>
      <c r="BR25" s="409"/>
      <c r="BS25" s="409"/>
      <c r="BT25" s="409"/>
      <c r="BU25" s="410"/>
      <c r="BV25" s="408">
        <v>2314137</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158</v>
      </c>
      <c r="F26" s="387"/>
      <c r="G26" s="387"/>
      <c r="H26" s="387"/>
      <c r="I26" s="387"/>
      <c r="J26" s="387"/>
      <c r="K26" s="388"/>
      <c r="L26" s="389">
        <v>1</v>
      </c>
      <c r="M26" s="390"/>
      <c r="N26" s="390"/>
      <c r="O26" s="390"/>
      <c r="P26" s="391"/>
      <c r="Q26" s="389">
        <v>6230</v>
      </c>
      <c r="R26" s="390"/>
      <c r="S26" s="390"/>
      <c r="T26" s="390"/>
      <c r="U26" s="390"/>
      <c r="V26" s="391"/>
      <c r="W26" s="455"/>
      <c r="X26" s="446"/>
      <c r="Y26" s="447"/>
      <c r="Z26" s="386" t="s">
        <v>159</v>
      </c>
      <c r="AA26" s="468"/>
      <c r="AB26" s="468"/>
      <c r="AC26" s="468"/>
      <c r="AD26" s="468"/>
      <c r="AE26" s="468"/>
      <c r="AF26" s="468"/>
      <c r="AG26" s="469"/>
      <c r="AH26" s="389">
        <v>11</v>
      </c>
      <c r="AI26" s="390"/>
      <c r="AJ26" s="390"/>
      <c r="AK26" s="390"/>
      <c r="AL26" s="391"/>
      <c r="AM26" s="389">
        <v>33704</v>
      </c>
      <c r="AN26" s="390"/>
      <c r="AO26" s="390"/>
      <c r="AP26" s="390"/>
      <c r="AQ26" s="390"/>
      <c r="AR26" s="391"/>
      <c r="AS26" s="389">
        <v>3064</v>
      </c>
      <c r="AT26" s="390"/>
      <c r="AU26" s="390"/>
      <c r="AV26" s="390"/>
      <c r="AW26" s="390"/>
      <c r="AX26" s="392"/>
      <c r="AY26" s="422" t="s">
        <v>160</v>
      </c>
      <c r="AZ26" s="423"/>
      <c r="BA26" s="423"/>
      <c r="BB26" s="423"/>
      <c r="BC26" s="423"/>
      <c r="BD26" s="423"/>
      <c r="BE26" s="423"/>
      <c r="BF26" s="423"/>
      <c r="BG26" s="423"/>
      <c r="BH26" s="423"/>
      <c r="BI26" s="423"/>
      <c r="BJ26" s="423"/>
      <c r="BK26" s="423"/>
      <c r="BL26" s="423"/>
      <c r="BM26" s="424"/>
      <c r="BN26" s="413" t="s">
        <v>120</v>
      </c>
      <c r="BO26" s="414"/>
      <c r="BP26" s="414"/>
      <c r="BQ26" s="414"/>
      <c r="BR26" s="414"/>
      <c r="BS26" s="414"/>
      <c r="BT26" s="414"/>
      <c r="BU26" s="415"/>
      <c r="BV26" s="413" t="s">
        <v>120</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161</v>
      </c>
      <c r="F27" s="387"/>
      <c r="G27" s="387"/>
      <c r="H27" s="387"/>
      <c r="I27" s="387"/>
      <c r="J27" s="387"/>
      <c r="K27" s="388"/>
      <c r="L27" s="389">
        <v>1</v>
      </c>
      <c r="M27" s="390"/>
      <c r="N27" s="390"/>
      <c r="O27" s="390"/>
      <c r="P27" s="391"/>
      <c r="Q27" s="389">
        <v>3650</v>
      </c>
      <c r="R27" s="390"/>
      <c r="S27" s="390"/>
      <c r="T27" s="390"/>
      <c r="U27" s="390"/>
      <c r="V27" s="391"/>
      <c r="W27" s="455"/>
      <c r="X27" s="446"/>
      <c r="Y27" s="447"/>
      <c r="Z27" s="386" t="s">
        <v>162</v>
      </c>
      <c r="AA27" s="387"/>
      <c r="AB27" s="387"/>
      <c r="AC27" s="387"/>
      <c r="AD27" s="387"/>
      <c r="AE27" s="387"/>
      <c r="AF27" s="387"/>
      <c r="AG27" s="388"/>
      <c r="AH27" s="389" t="s">
        <v>120</v>
      </c>
      <c r="AI27" s="390"/>
      <c r="AJ27" s="390"/>
      <c r="AK27" s="390"/>
      <c r="AL27" s="391"/>
      <c r="AM27" s="389" t="s">
        <v>120</v>
      </c>
      <c r="AN27" s="390"/>
      <c r="AO27" s="390"/>
      <c r="AP27" s="390"/>
      <c r="AQ27" s="390"/>
      <c r="AR27" s="391"/>
      <c r="AS27" s="389" t="s">
        <v>120</v>
      </c>
      <c r="AT27" s="390"/>
      <c r="AU27" s="390"/>
      <c r="AV27" s="390"/>
      <c r="AW27" s="390"/>
      <c r="AX27" s="392"/>
      <c r="AY27" s="419" t="s">
        <v>163</v>
      </c>
      <c r="AZ27" s="420"/>
      <c r="BA27" s="420"/>
      <c r="BB27" s="420"/>
      <c r="BC27" s="420"/>
      <c r="BD27" s="420"/>
      <c r="BE27" s="420"/>
      <c r="BF27" s="420"/>
      <c r="BG27" s="420"/>
      <c r="BH27" s="420"/>
      <c r="BI27" s="420"/>
      <c r="BJ27" s="420"/>
      <c r="BK27" s="420"/>
      <c r="BL27" s="420"/>
      <c r="BM27" s="421"/>
      <c r="BN27" s="416">
        <v>177273</v>
      </c>
      <c r="BO27" s="417"/>
      <c r="BP27" s="417"/>
      <c r="BQ27" s="417"/>
      <c r="BR27" s="417"/>
      <c r="BS27" s="417"/>
      <c r="BT27" s="417"/>
      <c r="BU27" s="418"/>
      <c r="BV27" s="416">
        <v>186925</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164</v>
      </c>
      <c r="F28" s="387"/>
      <c r="G28" s="387"/>
      <c r="H28" s="387"/>
      <c r="I28" s="387"/>
      <c r="J28" s="387"/>
      <c r="K28" s="388"/>
      <c r="L28" s="389">
        <v>1</v>
      </c>
      <c r="M28" s="390"/>
      <c r="N28" s="390"/>
      <c r="O28" s="390"/>
      <c r="P28" s="391"/>
      <c r="Q28" s="389">
        <v>2960</v>
      </c>
      <c r="R28" s="390"/>
      <c r="S28" s="390"/>
      <c r="T28" s="390"/>
      <c r="U28" s="390"/>
      <c r="V28" s="391"/>
      <c r="W28" s="455"/>
      <c r="X28" s="446"/>
      <c r="Y28" s="447"/>
      <c r="Z28" s="386" t="s">
        <v>165</v>
      </c>
      <c r="AA28" s="387"/>
      <c r="AB28" s="387"/>
      <c r="AC28" s="387"/>
      <c r="AD28" s="387"/>
      <c r="AE28" s="387"/>
      <c r="AF28" s="387"/>
      <c r="AG28" s="388"/>
      <c r="AH28" s="389" t="s">
        <v>120</v>
      </c>
      <c r="AI28" s="390"/>
      <c r="AJ28" s="390"/>
      <c r="AK28" s="390"/>
      <c r="AL28" s="391"/>
      <c r="AM28" s="389" t="s">
        <v>120</v>
      </c>
      <c r="AN28" s="390"/>
      <c r="AO28" s="390"/>
      <c r="AP28" s="390"/>
      <c r="AQ28" s="390"/>
      <c r="AR28" s="391"/>
      <c r="AS28" s="389" t="s">
        <v>120</v>
      </c>
      <c r="AT28" s="390"/>
      <c r="AU28" s="390"/>
      <c r="AV28" s="390"/>
      <c r="AW28" s="390"/>
      <c r="AX28" s="392"/>
      <c r="AY28" s="396" t="s">
        <v>166</v>
      </c>
      <c r="AZ28" s="397"/>
      <c r="BA28" s="397"/>
      <c r="BB28" s="398"/>
      <c r="BC28" s="405" t="s">
        <v>167</v>
      </c>
      <c r="BD28" s="406"/>
      <c r="BE28" s="406"/>
      <c r="BF28" s="406"/>
      <c r="BG28" s="406"/>
      <c r="BH28" s="406"/>
      <c r="BI28" s="406"/>
      <c r="BJ28" s="406"/>
      <c r="BK28" s="406"/>
      <c r="BL28" s="406"/>
      <c r="BM28" s="407"/>
      <c r="BN28" s="408">
        <v>3285985</v>
      </c>
      <c r="BO28" s="409"/>
      <c r="BP28" s="409"/>
      <c r="BQ28" s="409"/>
      <c r="BR28" s="409"/>
      <c r="BS28" s="409"/>
      <c r="BT28" s="409"/>
      <c r="BU28" s="410"/>
      <c r="BV28" s="408">
        <v>3825239</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168</v>
      </c>
      <c r="F29" s="387"/>
      <c r="G29" s="387"/>
      <c r="H29" s="387"/>
      <c r="I29" s="387"/>
      <c r="J29" s="387"/>
      <c r="K29" s="388"/>
      <c r="L29" s="389">
        <v>14</v>
      </c>
      <c r="M29" s="390"/>
      <c r="N29" s="390"/>
      <c r="O29" s="390"/>
      <c r="P29" s="391"/>
      <c r="Q29" s="389">
        <v>2610</v>
      </c>
      <c r="R29" s="390"/>
      <c r="S29" s="390"/>
      <c r="T29" s="390"/>
      <c r="U29" s="390"/>
      <c r="V29" s="391"/>
      <c r="W29" s="456"/>
      <c r="X29" s="457"/>
      <c r="Y29" s="458"/>
      <c r="Z29" s="386" t="s">
        <v>169</v>
      </c>
      <c r="AA29" s="387"/>
      <c r="AB29" s="387"/>
      <c r="AC29" s="387"/>
      <c r="AD29" s="387"/>
      <c r="AE29" s="387"/>
      <c r="AF29" s="387"/>
      <c r="AG29" s="388"/>
      <c r="AH29" s="389">
        <v>249</v>
      </c>
      <c r="AI29" s="390"/>
      <c r="AJ29" s="390"/>
      <c r="AK29" s="390"/>
      <c r="AL29" s="391"/>
      <c r="AM29" s="389">
        <v>749739</v>
      </c>
      <c r="AN29" s="390"/>
      <c r="AO29" s="390"/>
      <c r="AP29" s="390"/>
      <c r="AQ29" s="390"/>
      <c r="AR29" s="391"/>
      <c r="AS29" s="389">
        <v>3011</v>
      </c>
      <c r="AT29" s="390"/>
      <c r="AU29" s="390"/>
      <c r="AV29" s="390"/>
      <c r="AW29" s="390"/>
      <c r="AX29" s="392"/>
      <c r="AY29" s="399"/>
      <c r="AZ29" s="400"/>
      <c r="BA29" s="400"/>
      <c r="BB29" s="401"/>
      <c r="BC29" s="393" t="s">
        <v>170</v>
      </c>
      <c r="BD29" s="394"/>
      <c r="BE29" s="394"/>
      <c r="BF29" s="394"/>
      <c r="BG29" s="394"/>
      <c r="BH29" s="394"/>
      <c r="BI29" s="394"/>
      <c r="BJ29" s="394"/>
      <c r="BK29" s="394"/>
      <c r="BL29" s="394"/>
      <c r="BM29" s="395"/>
      <c r="BN29" s="413">
        <v>86455</v>
      </c>
      <c r="BO29" s="414"/>
      <c r="BP29" s="414"/>
      <c r="BQ29" s="414"/>
      <c r="BR29" s="414"/>
      <c r="BS29" s="414"/>
      <c r="BT29" s="414"/>
      <c r="BU29" s="415"/>
      <c r="BV29" s="413">
        <v>85554</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171</v>
      </c>
      <c r="X30" s="466"/>
      <c r="Y30" s="466"/>
      <c r="Z30" s="466"/>
      <c r="AA30" s="466"/>
      <c r="AB30" s="466"/>
      <c r="AC30" s="466"/>
      <c r="AD30" s="466"/>
      <c r="AE30" s="466"/>
      <c r="AF30" s="466"/>
      <c r="AG30" s="467"/>
      <c r="AH30" s="377">
        <v>97.9</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172</v>
      </c>
      <c r="BD30" s="381"/>
      <c r="BE30" s="381"/>
      <c r="BF30" s="381"/>
      <c r="BG30" s="381"/>
      <c r="BH30" s="381"/>
      <c r="BI30" s="381"/>
      <c r="BJ30" s="381"/>
      <c r="BK30" s="381"/>
      <c r="BL30" s="381"/>
      <c r="BM30" s="382"/>
      <c r="BN30" s="416">
        <v>1660769</v>
      </c>
      <c r="BO30" s="417"/>
      <c r="BP30" s="417"/>
      <c r="BQ30" s="417"/>
      <c r="BR30" s="417"/>
      <c r="BS30" s="417"/>
      <c r="BT30" s="417"/>
      <c r="BU30" s="418"/>
      <c r="BV30" s="416">
        <v>2994220</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179</v>
      </c>
      <c r="D33" s="376"/>
      <c r="E33" s="375" t="s">
        <v>180</v>
      </c>
      <c r="F33" s="375"/>
      <c r="G33" s="375"/>
      <c r="H33" s="375"/>
      <c r="I33" s="375"/>
      <c r="J33" s="375"/>
      <c r="K33" s="375"/>
      <c r="L33" s="375"/>
      <c r="M33" s="375"/>
      <c r="N33" s="375"/>
      <c r="O33" s="375"/>
      <c r="P33" s="375"/>
      <c r="Q33" s="375"/>
      <c r="R33" s="375"/>
      <c r="S33" s="375"/>
      <c r="T33" s="167"/>
      <c r="U33" s="376" t="s">
        <v>179</v>
      </c>
      <c r="V33" s="376"/>
      <c r="W33" s="375" t="s">
        <v>180</v>
      </c>
      <c r="X33" s="375"/>
      <c r="Y33" s="375"/>
      <c r="Z33" s="375"/>
      <c r="AA33" s="375"/>
      <c r="AB33" s="375"/>
      <c r="AC33" s="375"/>
      <c r="AD33" s="375"/>
      <c r="AE33" s="375"/>
      <c r="AF33" s="375"/>
      <c r="AG33" s="375"/>
      <c r="AH33" s="375"/>
      <c r="AI33" s="375"/>
      <c r="AJ33" s="375"/>
      <c r="AK33" s="375"/>
      <c r="AL33" s="167"/>
      <c r="AM33" s="376" t="s">
        <v>179</v>
      </c>
      <c r="AN33" s="376"/>
      <c r="AO33" s="375" t="s">
        <v>180</v>
      </c>
      <c r="AP33" s="375"/>
      <c r="AQ33" s="375"/>
      <c r="AR33" s="375"/>
      <c r="AS33" s="375"/>
      <c r="AT33" s="375"/>
      <c r="AU33" s="375"/>
      <c r="AV33" s="375"/>
      <c r="AW33" s="375"/>
      <c r="AX33" s="375"/>
      <c r="AY33" s="375"/>
      <c r="AZ33" s="375"/>
      <c r="BA33" s="375"/>
      <c r="BB33" s="375"/>
      <c r="BC33" s="375"/>
      <c r="BD33" s="168"/>
      <c r="BE33" s="375" t="s">
        <v>181</v>
      </c>
      <c r="BF33" s="375"/>
      <c r="BG33" s="375" t="s">
        <v>182</v>
      </c>
      <c r="BH33" s="375"/>
      <c r="BI33" s="375"/>
      <c r="BJ33" s="375"/>
      <c r="BK33" s="375"/>
      <c r="BL33" s="375"/>
      <c r="BM33" s="375"/>
      <c r="BN33" s="375"/>
      <c r="BO33" s="375"/>
      <c r="BP33" s="375"/>
      <c r="BQ33" s="375"/>
      <c r="BR33" s="375"/>
      <c r="BS33" s="375"/>
      <c r="BT33" s="375"/>
      <c r="BU33" s="375"/>
      <c r="BV33" s="168"/>
      <c r="BW33" s="376" t="s">
        <v>181</v>
      </c>
      <c r="BX33" s="376"/>
      <c r="BY33" s="375" t="s">
        <v>183</v>
      </c>
      <c r="BZ33" s="375"/>
      <c r="CA33" s="375"/>
      <c r="CB33" s="375"/>
      <c r="CC33" s="375"/>
      <c r="CD33" s="375"/>
      <c r="CE33" s="375"/>
      <c r="CF33" s="375"/>
      <c r="CG33" s="375"/>
      <c r="CH33" s="375"/>
      <c r="CI33" s="375"/>
      <c r="CJ33" s="375"/>
      <c r="CK33" s="375"/>
      <c r="CL33" s="375"/>
      <c r="CM33" s="375"/>
      <c r="CN33" s="167"/>
      <c r="CO33" s="376" t="s">
        <v>179</v>
      </c>
      <c r="CP33" s="376"/>
      <c r="CQ33" s="375" t="s">
        <v>184</v>
      </c>
      <c r="CR33" s="375"/>
      <c r="CS33" s="375"/>
      <c r="CT33" s="375"/>
      <c r="CU33" s="375"/>
      <c r="CV33" s="375"/>
      <c r="CW33" s="375"/>
      <c r="CX33" s="375"/>
      <c r="CY33" s="375"/>
      <c r="CZ33" s="375"/>
      <c r="DA33" s="375"/>
      <c r="DB33" s="375"/>
      <c r="DC33" s="375"/>
      <c r="DD33" s="375"/>
      <c r="DE33" s="375"/>
      <c r="DF33" s="167"/>
      <c r="DG33" s="375" t="s">
        <v>185</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軽井沢町国民健康保険事業勘定特別会計</v>
      </c>
      <c r="X34" s="372"/>
      <c r="Y34" s="372"/>
      <c r="Z34" s="372"/>
      <c r="AA34" s="372"/>
      <c r="AB34" s="372"/>
      <c r="AC34" s="372"/>
      <c r="AD34" s="372"/>
      <c r="AE34" s="372"/>
      <c r="AF34" s="372"/>
      <c r="AG34" s="372"/>
      <c r="AH34" s="372"/>
      <c r="AI34" s="372"/>
      <c r="AJ34" s="372"/>
      <c r="AK34" s="372"/>
      <c r="AL34" s="165"/>
      <c r="AM34" s="373">
        <f>IF(AO34="","",MAX(C34:D43,U34:V43)+1)</f>
        <v>7</v>
      </c>
      <c r="AN34" s="373"/>
      <c r="AO34" s="372" t="str">
        <f>IF('各会計、関係団体の財政状況及び健全化判断比率'!B33="","",'各会計、関係団体の財政状況及び健全化判断比率'!B33)</f>
        <v>軽井沢町水道事業会計</v>
      </c>
      <c r="AP34" s="372"/>
      <c r="AQ34" s="372"/>
      <c r="AR34" s="372"/>
      <c r="AS34" s="372"/>
      <c r="AT34" s="372"/>
      <c r="AU34" s="372"/>
      <c r="AV34" s="372"/>
      <c r="AW34" s="372"/>
      <c r="AX34" s="372"/>
      <c r="AY34" s="372"/>
      <c r="AZ34" s="372"/>
      <c r="BA34" s="372"/>
      <c r="BB34" s="372"/>
      <c r="BC34" s="372"/>
      <c r="BD34" s="165"/>
      <c r="BE34" s="373">
        <f>IF(BG34="","",MAX(C34:D43,U34:V43,AM34:AN43)+1)</f>
        <v>9</v>
      </c>
      <c r="BF34" s="373"/>
      <c r="BG34" s="372" t="str">
        <f>IF('各会計、関係団体の財政状況及び健全化判断比率'!B35="","",'各会計、関係団体の財政状況及び健全化判断比率'!B35)</f>
        <v>軽井沢町公共下水道事業特別会計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11</v>
      </c>
      <c r="BX34" s="373"/>
      <c r="BY34" s="372" t="str">
        <f>IF('各会計、関係団体の財政状況及び健全化判断比率'!B68="","",'各会計、関係団体の財政状況及び健全化判断比率'!B68)</f>
        <v>佐久広域連合　一般会計</v>
      </c>
      <c r="BZ34" s="372"/>
      <c r="CA34" s="372"/>
      <c r="CB34" s="372"/>
      <c r="CC34" s="372"/>
      <c r="CD34" s="372"/>
      <c r="CE34" s="372"/>
      <c r="CF34" s="372"/>
      <c r="CG34" s="372"/>
      <c r="CH34" s="372"/>
      <c r="CI34" s="372"/>
      <c r="CJ34" s="372"/>
      <c r="CK34" s="372"/>
      <c r="CL34" s="372"/>
      <c r="CM34" s="372"/>
      <c r="CN34" s="165"/>
      <c r="CO34" s="373">
        <f>IF(CQ34="","",MAX(C34:D43,U34:V43,AM34:AN43,BE34:BF43,BW34:BX43)+1)</f>
        <v>21</v>
      </c>
      <c r="CP34" s="373"/>
      <c r="CQ34" s="372" t="str">
        <f>IF('各会計、関係団体の財政状況及び健全化判断比率'!BS7="","",'各会計、関係団体の財政状況及び健全化判断比率'!BS7)</f>
        <v>軽井沢町振興公社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軽井沢町介護保険特別会計</v>
      </c>
      <c r="X35" s="372"/>
      <c r="Y35" s="372"/>
      <c r="Z35" s="372"/>
      <c r="AA35" s="372"/>
      <c r="AB35" s="372"/>
      <c r="AC35" s="372"/>
      <c r="AD35" s="372"/>
      <c r="AE35" s="372"/>
      <c r="AF35" s="372"/>
      <c r="AG35" s="372"/>
      <c r="AH35" s="372"/>
      <c r="AI35" s="372"/>
      <c r="AJ35" s="372"/>
      <c r="AK35" s="372"/>
      <c r="AL35" s="165"/>
      <c r="AM35" s="373">
        <f t="shared" ref="AM35:AM43" si="0">IF(AO35="","",AM34+1)</f>
        <v>8</v>
      </c>
      <c r="AN35" s="373"/>
      <c r="AO35" s="372" t="str">
        <f>IF('各会計、関係団体の財政状況及び健全化判断比率'!B34="","",'各会計、関係団体の財政状況及び健全化判断比率'!B34)</f>
        <v>軽井沢町国民健康保険軽井沢病院事業会計</v>
      </c>
      <c r="AP35" s="372"/>
      <c r="AQ35" s="372"/>
      <c r="AR35" s="372"/>
      <c r="AS35" s="372"/>
      <c r="AT35" s="372"/>
      <c r="AU35" s="372"/>
      <c r="AV35" s="372"/>
      <c r="AW35" s="372"/>
      <c r="AX35" s="372"/>
      <c r="AY35" s="372"/>
      <c r="AZ35" s="372"/>
      <c r="BA35" s="372"/>
      <c r="BB35" s="372"/>
      <c r="BC35" s="372"/>
      <c r="BD35" s="165"/>
      <c r="BE35" s="373">
        <f t="shared" ref="BE35:BE43" si="1">IF(BG35="","",BE34+1)</f>
        <v>10</v>
      </c>
      <c r="BF35" s="373"/>
      <c r="BG35" s="372" t="str">
        <f>IF('各会計、関係団体の財政状況及び健全化判断比率'!B36="","",'各会計、関係団体の財政状況及び健全化判断比率'!B36)</f>
        <v>軽井沢町農業集落排水事業特別会計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12</v>
      </c>
      <c r="BX35" s="373"/>
      <c r="BY35" s="372" t="str">
        <f>IF('各会計、関係団体の財政状況及び健全化判断比率'!B69="","",'各会計、関係団体の財政状況及び健全化判断比率'!B69)</f>
        <v>佐久広域連合　消防特別会計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軽井沢町駐車場特別会計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13</v>
      </c>
      <c r="BX36" s="373"/>
      <c r="BY36" s="372" t="str">
        <f>IF('各会計、関係団体の財政状況及び健全化判断比率'!B70="","",'各会計、関係団体の財政状況及び健全化判断比率'!B70)</f>
        <v>佐久広域連合　養護老人ホーム特別会計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5</v>
      </c>
      <c r="V37" s="373"/>
      <c r="W37" s="372" t="str">
        <f>IF('各会計、関係団体の財政状況及び健全化判断比率'!B31="","",'各会計、関係団体の財政状況及び健全化判断比率'!B31)</f>
        <v>軽井沢町訪問看護事業特別会計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14</v>
      </c>
      <c r="BX37" s="373"/>
      <c r="BY37" s="372" t="str">
        <f>IF('各会計、関係団体の財政状況及び健全化判断比率'!B71="","",'各会計、関係団体の財政状況及び健全化判断比率'!B71)</f>
        <v>佐久広域連合　特別養護老人ホーム特別会計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f t="shared" si="4"/>
        <v>6</v>
      </c>
      <c r="V38" s="373"/>
      <c r="W38" s="372" t="str">
        <f>IF('各会計、関係団体の財政状況及び健全化判断比率'!B32="","",'各会計、関係団体の財政状況及び健全化判断比率'!B32)</f>
        <v>軽井沢町後期高齢者医療特別会計</v>
      </c>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15</v>
      </c>
      <c r="BX38" s="373"/>
      <c r="BY38" s="372" t="str">
        <f>IF('各会計、関係団体の財政状況及び健全化判断比率'!B72="","",'各会計、関係団体の財政状況及び健全化判断比率'!B72)</f>
        <v>佐久広域連合　救護施設特別会計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16</v>
      </c>
      <c r="BX39" s="373"/>
      <c r="BY39" s="372" t="str">
        <f>IF('各会計、関係団体の財政状況及び健全化判断比率'!B73="","",'各会計、関係団体の財政状況及び健全化判断比率'!B73)</f>
        <v>佐久広域連合　食肉流通センター特別会計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17</v>
      </c>
      <c r="BX40" s="373"/>
      <c r="BY40" s="372" t="str">
        <f>IF('各会計、関係団体の財政状況及び健全化判断比率'!B74="","",'各会計、関係団体の財政状況及び健全化判断比率'!B74)</f>
        <v>浅麓環境施設組合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18</v>
      </c>
      <c r="BX41" s="373"/>
      <c r="BY41" s="372" t="str">
        <f>IF('各会計、関係団体の財政状況及び健全化判断比率'!B75="","",'各会計、関係団体の財政状況及び健全化判断比率'!B75)</f>
        <v>佐久市・軽井沢町清掃施設組合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19</v>
      </c>
      <c r="BX42" s="373"/>
      <c r="BY42" s="372" t="str">
        <f>IF('各会計、関係団体の財政状況及び健全化判断比率'!B76="","",'各会計、関係団体の財政状況及び健全化判断比率'!B76)</f>
        <v>長野県市町村総合事務組合　一般会計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20</v>
      </c>
      <c r="BX43" s="373"/>
      <c r="BY43" s="372" t="str">
        <f>IF('各会計、関係団体の財政状況及び健全化判断比率'!B77="","",'各会計、関係団体の財政状況及び健全化判断比率'!B77)</f>
        <v>長野県市町村総合事務組合　非常勤職員公務災害補償特別会計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c r="E52" s="139"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81" t="s">
        <v>526</v>
      </c>
      <c r="D34" s="1181"/>
      <c r="E34" s="1182"/>
      <c r="F34" s="32">
        <v>18.059999999999999</v>
      </c>
      <c r="G34" s="33">
        <v>19.59</v>
      </c>
      <c r="H34" s="33">
        <v>18.57</v>
      </c>
      <c r="I34" s="33">
        <v>14.83</v>
      </c>
      <c r="J34" s="34">
        <v>15.07</v>
      </c>
      <c r="K34" s="22"/>
      <c r="L34" s="22"/>
      <c r="M34" s="22"/>
      <c r="N34" s="22"/>
      <c r="O34" s="22"/>
      <c r="P34" s="22"/>
    </row>
    <row r="35" spans="1:16" ht="39" customHeight="1" x14ac:dyDescent="0.15">
      <c r="A35" s="22"/>
      <c r="B35" s="35"/>
      <c r="C35" s="1175" t="s">
        <v>527</v>
      </c>
      <c r="D35" s="1176"/>
      <c r="E35" s="1177"/>
      <c r="F35" s="36">
        <v>12.88</v>
      </c>
      <c r="G35" s="37">
        <v>14.77</v>
      </c>
      <c r="H35" s="37">
        <v>11.38</v>
      </c>
      <c r="I35" s="37">
        <v>13.46</v>
      </c>
      <c r="J35" s="38">
        <v>13.35</v>
      </c>
      <c r="K35" s="22"/>
      <c r="L35" s="22"/>
      <c r="M35" s="22"/>
      <c r="N35" s="22"/>
      <c r="O35" s="22"/>
      <c r="P35" s="22"/>
    </row>
    <row r="36" spans="1:16" ht="39" customHeight="1" x14ac:dyDescent="0.15">
      <c r="A36" s="22"/>
      <c r="B36" s="35"/>
      <c r="C36" s="1175" t="s">
        <v>528</v>
      </c>
      <c r="D36" s="1176"/>
      <c r="E36" s="1177"/>
      <c r="F36" s="36">
        <v>4.8499999999999996</v>
      </c>
      <c r="G36" s="37">
        <v>6.08</v>
      </c>
      <c r="H36" s="37">
        <v>7.42</v>
      </c>
      <c r="I36" s="37">
        <v>7.52</v>
      </c>
      <c r="J36" s="38">
        <v>6.51</v>
      </c>
      <c r="K36" s="22"/>
      <c r="L36" s="22"/>
      <c r="M36" s="22"/>
      <c r="N36" s="22"/>
      <c r="O36" s="22"/>
      <c r="P36" s="22"/>
    </row>
    <row r="37" spans="1:16" ht="39" customHeight="1" x14ac:dyDescent="0.15">
      <c r="A37" s="22"/>
      <c r="B37" s="35"/>
      <c r="C37" s="1175" t="s">
        <v>529</v>
      </c>
      <c r="D37" s="1176"/>
      <c r="E37" s="1177"/>
      <c r="F37" s="36">
        <v>0.92</v>
      </c>
      <c r="G37" s="37">
        <v>1.01</v>
      </c>
      <c r="H37" s="37">
        <v>1.17</v>
      </c>
      <c r="I37" s="37">
        <v>0.62</v>
      </c>
      <c r="J37" s="38">
        <v>1.1000000000000001</v>
      </c>
      <c r="K37" s="22"/>
      <c r="L37" s="22"/>
      <c r="M37" s="22"/>
      <c r="N37" s="22"/>
      <c r="O37" s="22"/>
      <c r="P37" s="22"/>
    </row>
    <row r="38" spans="1:16" ht="39" customHeight="1" x14ac:dyDescent="0.15">
      <c r="A38" s="22"/>
      <c r="B38" s="35"/>
      <c r="C38" s="1175" t="s">
        <v>530</v>
      </c>
      <c r="D38" s="1176"/>
      <c r="E38" s="1177"/>
      <c r="F38" s="36">
        <v>0.14000000000000001</v>
      </c>
      <c r="G38" s="37">
        <v>0.34</v>
      </c>
      <c r="H38" s="37">
        <v>0.52</v>
      </c>
      <c r="I38" s="37">
        <v>0.53</v>
      </c>
      <c r="J38" s="38">
        <v>0.81</v>
      </c>
      <c r="K38" s="22"/>
      <c r="L38" s="22"/>
      <c r="M38" s="22"/>
      <c r="N38" s="22"/>
      <c r="O38" s="22"/>
      <c r="P38" s="22"/>
    </row>
    <row r="39" spans="1:16" ht="39" customHeight="1" x14ac:dyDescent="0.15">
      <c r="A39" s="22"/>
      <c r="B39" s="35"/>
      <c r="C39" s="1175" t="s">
        <v>531</v>
      </c>
      <c r="D39" s="1176"/>
      <c r="E39" s="1177"/>
      <c r="F39" s="36">
        <v>0.56999999999999995</v>
      </c>
      <c r="G39" s="37">
        <v>0.51</v>
      </c>
      <c r="H39" s="37">
        <v>1.1599999999999999</v>
      </c>
      <c r="I39" s="37">
        <v>0.5</v>
      </c>
      <c r="J39" s="38">
        <v>0.5</v>
      </c>
      <c r="K39" s="22"/>
      <c r="L39" s="22"/>
      <c r="M39" s="22"/>
      <c r="N39" s="22"/>
      <c r="O39" s="22"/>
      <c r="P39" s="22"/>
    </row>
    <row r="40" spans="1:16" ht="39" customHeight="1" x14ac:dyDescent="0.15">
      <c r="A40" s="22"/>
      <c r="B40" s="35"/>
      <c r="C40" s="1175" t="s">
        <v>532</v>
      </c>
      <c r="D40" s="1176"/>
      <c r="E40" s="1177"/>
      <c r="F40" s="36">
        <v>0.14000000000000001</v>
      </c>
      <c r="G40" s="37">
        <v>0.25</v>
      </c>
      <c r="H40" s="37">
        <v>0.3</v>
      </c>
      <c r="I40" s="37">
        <v>0.37</v>
      </c>
      <c r="J40" s="38">
        <v>0.41</v>
      </c>
      <c r="K40" s="22"/>
      <c r="L40" s="22"/>
      <c r="M40" s="22"/>
      <c r="N40" s="22"/>
      <c r="O40" s="22"/>
      <c r="P40" s="22"/>
    </row>
    <row r="41" spans="1:16" ht="39" customHeight="1" x14ac:dyDescent="0.15">
      <c r="A41" s="22"/>
      <c r="B41" s="35"/>
      <c r="C41" s="1175" t="s">
        <v>533</v>
      </c>
      <c r="D41" s="1176"/>
      <c r="E41" s="1177"/>
      <c r="F41" s="36">
        <v>0.13</v>
      </c>
      <c r="G41" s="37">
        <v>0.21</v>
      </c>
      <c r="H41" s="37">
        <v>0.27</v>
      </c>
      <c r="I41" s="37">
        <v>0.3</v>
      </c>
      <c r="J41" s="38">
        <v>0.3</v>
      </c>
      <c r="K41" s="22"/>
      <c r="L41" s="22"/>
      <c r="M41" s="22"/>
      <c r="N41" s="22"/>
      <c r="O41" s="22"/>
      <c r="P41" s="22"/>
    </row>
    <row r="42" spans="1:16" ht="39" customHeight="1" x14ac:dyDescent="0.15">
      <c r="A42" s="22"/>
      <c r="B42" s="39"/>
      <c r="C42" s="1175" t="s">
        <v>534</v>
      </c>
      <c r="D42" s="1176"/>
      <c r="E42" s="1177"/>
      <c r="F42" s="36" t="s">
        <v>478</v>
      </c>
      <c r="G42" s="37" t="s">
        <v>478</v>
      </c>
      <c r="H42" s="37" t="s">
        <v>478</v>
      </c>
      <c r="I42" s="37" t="s">
        <v>478</v>
      </c>
      <c r="J42" s="38" t="s">
        <v>478</v>
      </c>
      <c r="K42" s="22"/>
      <c r="L42" s="22"/>
      <c r="M42" s="22"/>
      <c r="N42" s="22"/>
      <c r="O42" s="22"/>
      <c r="P42" s="22"/>
    </row>
    <row r="43" spans="1:16" ht="39" customHeight="1" thickBot="1" x14ac:dyDescent="0.2">
      <c r="A43" s="22"/>
      <c r="B43" s="40"/>
      <c r="C43" s="1178" t="s">
        <v>535</v>
      </c>
      <c r="D43" s="1179"/>
      <c r="E43" s="1180"/>
      <c r="F43" s="41">
        <v>0.08</v>
      </c>
      <c r="G43" s="42">
        <v>0.15</v>
      </c>
      <c r="H43" s="42">
        <v>0.13</v>
      </c>
      <c r="I43" s="42">
        <v>0.11</v>
      </c>
      <c r="J43" s="43">
        <v>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251</v>
      </c>
      <c r="L45" s="60">
        <v>292</v>
      </c>
      <c r="M45" s="60">
        <v>373</v>
      </c>
      <c r="N45" s="60">
        <v>409</v>
      </c>
      <c r="O45" s="61">
        <v>401</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478</v>
      </c>
      <c r="L46" s="64" t="s">
        <v>478</v>
      </c>
      <c r="M46" s="64" t="s">
        <v>478</v>
      </c>
      <c r="N46" s="64" t="s">
        <v>478</v>
      </c>
      <c r="O46" s="65" t="s">
        <v>478</v>
      </c>
      <c r="P46" s="48"/>
      <c r="Q46" s="48"/>
      <c r="R46" s="48"/>
      <c r="S46" s="48"/>
      <c r="T46" s="48"/>
      <c r="U46" s="48"/>
    </row>
    <row r="47" spans="1:21" ht="30.75" customHeight="1" x14ac:dyDescent="0.15">
      <c r="A47" s="48"/>
      <c r="B47" s="1193"/>
      <c r="C47" s="1194"/>
      <c r="D47" s="62"/>
      <c r="E47" s="1185" t="s">
        <v>13</v>
      </c>
      <c r="F47" s="1185"/>
      <c r="G47" s="1185"/>
      <c r="H47" s="1185"/>
      <c r="I47" s="1185"/>
      <c r="J47" s="1186"/>
      <c r="K47" s="63">
        <v>3</v>
      </c>
      <c r="L47" s="64">
        <v>7</v>
      </c>
      <c r="M47" s="64">
        <v>10</v>
      </c>
      <c r="N47" s="64">
        <v>13</v>
      </c>
      <c r="O47" s="65">
        <v>17</v>
      </c>
      <c r="P47" s="48"/>
      <c r="Q47" s="48"/>
      <c r="R47" s="48"/>
      <c r="S47" s="48"/>
      <c r="T47" s="48"/>
      <c r="U47" s="48"/>
    </row>
    <row r="48" spans="1:21" ht="30.75" customHeight="1" x14ac:dyDescent="0.15">
      <c r="A48" s="48"/>
      <c r="B48" s="1193"/>
      <c r="C48" s="1194"/>
      <c r="D48" s="62"/>
      <c r="E48" s="1185" t="s">
        <v>14</v>
      </c>
      <c r="F48" s="1185"/>
      <c r="G48" s="1185"/>
      <c r="H48" s="1185"/>
      <c r="I48" s="1185"/>
      <c r="J48" s="1186"/>
      <c r="K48" s="63">
        <v>443</v>
      </c>
      <c r="L48" s="64">
        <v>431</v>
      </c>
      <c r="M48" s="64">
        <v>378</v>
      </c>
      <c r="N48" s="64">
        <v>332</v>
      </c>
      <c r="O48" s="65">
        <v>353</v>
      </c>
      <c r="P48" s="48"/>
      <c r="Q48" s="48"/>
      <c r="R48" s="48"/>
      <c r="S48" s="48"/>
      <c r="T48" s="48"/>
      <c r="U48" s="48"/>
    </row>
    <row r="49" spans="1:21" ht="30.75" customHeight="1" x14ac:dyDescent="0.15">
      <c r="A49" s="48"/>
      <c r="B49" s="1193"/>
      <c r="C49" s="1194"/>
      <c r="D49" s="62"/>
      <c r="E49" s="1185" t="s">
        <v>15</v>
      </c>
      <c r="F49" s="1185"/>
      <c r="G49" s="1185"/>
      <c r="H49" s="1185"/>
      <c r="I49" s="1185"/>
      <c r="J49" s="1186"/>
      <c r="K49" s="63">
        <v>106</v>
      </c>
      <c r="L49" s="64">
        <v>81</v>
      </c>
      <c r="M49" s="64">
        <v>79</v>
      </c>
      <c r="N49" s="64">
        <v>81</v>
      </c>
      <c r="O49" s="65">
        <v>82</v>
      </c>
      <c r="P49" s="48"/>
      <c r="Q49" s="48"/>
      <c r="R49" s="48"/>
      <c r="S49" s="48"/>
      <c r="T49" s="48"/>
      <c r="U49" s="48"/>
    </row>
    <row r="50" spans="1:21" ht="30.75" customHeight="1" x14ac:dyDescent="0.15">
      <c r="A50" s="48"/>
      <c r="B50" s="1193"/>
      <c r="C50" s="1194"/>
      <c r="D50" s="62"/>
      <c r="E50" s="1185" t="s">
        <v>16</v>
      </c>
      <c r="F50" s="1185"/>
      <c r="G50" s="1185"/>
      <c r="H50" s="1185"/>
      <c r="I50" s="1185"/>
      <c r="J50" s="1186"/>
      <c r="K50" s="63">
        <v>1</v>
      </c>
      <c r="L50" s="64">
        <v>1</v>
      </c>
      <c r="M50" s="64">
        <v>1</v>
      </c>
      <c r="N50" s="64">
        <v>1</v>
      </c>
      <c r="O50" s="65">
        <v>0</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478</v>
      </c>
      <c r="L51" s="64" t="s">
        <v>478</v>
      </c>
      <c r="M51" s="64" t="s">
        <v>478</v>
      </c>
      <c r="N51" s="64" t="s">
        <v>478</v>
      </c>
      <c r="O51" s="65" t="s">
        <v>478</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779</v>
      </c>
      <c r="L52" s="64">
        <v>734</v>
      </c>
      <c r="M52" s="64">
        <v>751</v>
      </c>
      <c r="N52" s="64">
        <v>737</v>
      </c>
      <c r="O52" s="65">
        <v>896</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25</v>
      </c>
      <c r="L53" s="69">
        <v>78</v>
      </c>
      <c r="M53" s="69">
        <v>90</v>
      </c>
      <c r="N53" s="69">
        <v>99</v>
      </c>
      <c r="O53" s="70">
        <v>-43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518</v>
      </c>
      <c r="J40" s="79" t="s">
        <v>519</v>
      </c>
      <c r="K40" s="79" t="s">
        <v>520</v>
      </c>
      <c r="L40" s="79" t="s">
        <v>521</v>
      </c>
      <c r="M40" s="80" t="s">
        <v>522</v>
      </c>
    </row>
    <row r="41" spans="2:13" ht="27.75" customHeight="1" x14ac:dyDescent="0.15">
      <c r="B41" s="1211" t="s">
        <v>23</v>
      </c>
      <c r="C41" s="1212"/>
      <c r="D41" s="81"/>
      <c r="E41" s="1213" t="s">
        <v>24</v>
      </c>
      <c r="F41" s="1213"/>
      <c r="G41" s="1213"/>
      <c r="H41" s="1214"/>
      <c r="I41" s="82">
        <v>2874</v>
      </c>
      <c r="J41" s="83">
        <v>3546</v>
      </c>
      <c r="K41" s="83">
        <v>3735</v>
      </c>
      <c r="L41" s="83">
        <v>3468</v>
      </c>
      <c r="M41" s="84">
        <v>4458</v>
      </c>
    </row>
    <row r="42" spans="2:13" ht="27.75" customHeight="1" x14ac:dyDescent="0.15">
      <c r="B42" s="1201"/>
      <c r="C42" s="1202"/>
      <c r="D42" s="85"/>
      <c r="E42" s="1205" t="s">
        <v>25</v>
      </c>
      <c r="F42" s="1205"/>
      <c r="G42" s="1205"/>
      <c r="H42" s="1206"/>
      <c r="I42" s="86">
        <v>18</v>
      </c>
      <c r="J42" s="87">
        <v>15</v>
      </c>
      <c r="K42" s="87">
        <v>12</v>
      </c>
      <c r="L42" s="87">
        <v>8</v>
      </c>
      <c r="M42" s="88">
        <v>5</v>
      </c>
    </row>
    <row r="43" spans="2:13" ht="27.75" customHeight="1" x14ac:dyDescent="0.15">
      <c r="B43" s="1201"/>
      <c r="C43" s="1202"/>
      <c r="D43" s="85"/>
      <c r="E43" s="1205" t="s">
        <v>26</v>
      </c>
      <c r="F43" s="1205"/>
      <c r="G43" s="1205"/>
      <c r="H43" s="1206"/>
      <c r="I43" s="86">
        <v>5163</v>
      </c>
      <c r="J43" s="87">
        <v>4943</v>
      </c>
      <c r="K43" s="87">
        <v>4601</v>
      </c>
      <c r="L43" s="87">
        <v>3896</v>
      </c>
      <c r="M43" s="88">
        <v>3593</v>
      </c>
    </row>
    <row r="44" spans="2:13" ht="27.75" customHeight="1" x14ac:dyDescent="0.15">
      <c r="B44" s="1201"/>
      <c r="C44" s="1202"/>
      <c r="D44" s="85"/>
      <c r="E44" s="1205" t="s">
        <v>27</v>
      </c>
      <c r="F44" s="1205"/>
      <c r="G44" s="1205"/>
      <c r="H44" s="1206"/>
      <c r="I44" s="86">
        <v>615</v>
      </c>
      <c r="J44" s="87">
        <v>534</v>
      </c>
      <c r="K44" s="87">
        <v>459</v>
      </c>
      <c r="L44" s="87">
        <v>385</v>
      </c>
      <c r="M44" s="88">
        <v>349</v>
      </c>
    </row>
    <row r="45" spans="2:13" ht="27.75" customHeight="1" x14ac:dyDescent="0.15">
      <c r="B45" s="1201"/>
      <c r="C45" s="1202"/>
      <c r="D45" s="85"/>
      <c r="E45" s="1205" t="s">
        <v>28</v>
      </c>
      <c r="F45" s="1205"/>
      <c r="G45" s="1205"/>
      <c r="H45" s="1206"/>
      <c r="I45" s="86">
        <v>1432</v>
      </c>
      <c r="J45" s="87">
        <v>1499</v>
      </c>
      <c r="K45" s="87">
        <v>1518</v>
      </c>
      <c r="L45" s="87">
        <v>1406</v>
      </c>
      <c r="M45" s="88">
        <v>1248</v>
      </c>
    </row>
    <row r="46" spans="2:13" ht="27.75" customHeight="1" x14ac:dyDescent="0.15">
      <c r="B46" s="1201"/>
      <c r="C46" s="1202"/>
      <c r="D46" s="85"/>
      <c r="E46" s="1205" t="s">
        <v>29</v>
      </c>
      <c r="F46" s="1205"/>
      <c r="G46" s="1205"/>
      <c r="H46" s="1206"/>
      <c r="I46" s="86" t="s">
        <v>478</v>
      </c>
      <c r="J46" s="87" t="s">
        <v>478</v>
      </c>
      <c r="K46" s="87" t="s">
        <v>478</v>
      </c>
      <c r="L46" s="87" t="s">
        <v>478</v>
      </c>
      <c r="M46" s="88" t="s">
        <v>478</v>
      </c>
    </row>
    <row r="47" spans="2:13" ht="27.75" customHeight="1" x14ac:dyDescent="0.15">
      <c r="B47" s="1201"/>
      <c r="C47" s="1202"/>
      <c r="D47" s="85"/>
      <c r="E47" s="1205" t="s">
        <v>30</v>
      </c>
      <c r="F47" s="1205"/>
      <c r="G47" s="1205"/>
      <c r="H47" s="1206"/>
      <c r="I47" s="86" t="s">
        <v>478</v>
      </c>
      <c r="J47" s="87" t="s">
        <v>478</v>
      </c>
      <c r="K47" s="87" t="s">
        <v>478</v>
      </c>
      <c r="L47" s="87" t="s">
        <v>478</v>
      </c>
      <c r="M47" s="88" t="s">
        <v>478</v>
      </c>
    </row>
    <row r="48" spans="2:13" ht="27.75" customHeight="1" x14ac:dyDescent="0.15">
      <c r="B48" s="1203"/>
      <c r="C48" s="1204"/>
      <c r="D48" s="85"/>
      <c r="E48" s="1205" t="s">
        <v>31</v>
      </c>
      <c r="F48" s="1205"/>
      <c r="G48" s="1205"/>
      <c r="H48" s="1206"/>
      <c r="I48" s="86" t="s">
        <v>478</v>
      </c>
      <c r="J48" s="87" t="s">
        <v>478</v>
      </c>
      <c r="K48" s="87" t="s">
        <v>478</v>
      </c>
      <c r="L48" s="87" t="s">
        <v>478</v>
      </c>
      <c r="M48" s="88" t="s">
        <v>478</v>
      </c>
    </row>
    <row r="49" spans="2:13" ht="27.75" customHeight="1" x14ac:dyDescent="0.15">
      <c r="B49" s="1199" t="s">
        <v>32</v>
      </c>
      <c r="C49" s="1200"/>
      <c r="D49" s="89"/>
      <c r="E49" s="1205" t="s">
        <v>33</v>
      </c>
      <c r="F49" s="1205"/>
      <c r="G49" s="1205"/>
      <c r="H49" s="1206"/>
      <c r="I49" s="86">
        <v>12386</v>
      </c>
      <c r="J49" s="87">
        <v>10798</v>
      </c>
      <c r="K49" s="87">
        <v>9491</v>
      </c>
      <c r="L49" s="87">
        <v>7644</v>
      </c>
      <c r="M49" s="88">
        <v>5854</v>
      </c>
    </row>
    <row r="50" spans="2:13" ht="27.75" customHeight="1" x14ac:dyDescent="0.15">
      <c r="B50" s="1201"/>
      <c r="C50" s="1202"/>
      <c r="D50" s="85"/>
      <c r="E50" s="1205" t="s">
        <v>34</v>
      </c>
      <c r="F50" s="1205"/>
      <c r="G50" s="1205"/>
      <c r="H50" s="1206"/>
      <c r="I50" s="86">
        <v>1737</v>
      </c>
      <c r="J50" s="87">
        <v>1445</v>
      </c>
      <c r="K50" s="87">
        <v>1231</v>
      </c>
      <c r="L50" s="87">
        <v>1163</v>
      </c>
      <c r="M50" s="88">
        <v>1959</v>
      </c>
    </row>
    <row r="51" spans="2:13" ht="27.75" customHeight="1" x14ac:dyDescent="0.15">
      <c r="B51" s="1203"/>
      <c r="C51" s="1204"/>
      <c r="D51" s="85"/>
      <c r="E51" s="1205" t="s">
        <v>35</v>
      </c>
      <c r="F51" s="1205"/>
      <c r="G51" s="1205"/>
      <c r="H51" s="1206"/>
      <c r="I51" s="86">
        <v>6777</v>
      </c>
      <c r="J51" s="87">
        <v>6086</v>
      </c>
      <c r="K51" s="87">
        <v>6176</v>
      </c>
      <c r="L51" s="87">
        <v>5733</v>
      </c>
      <c r="M51" s="88">
        <v>5304</v>
      </c>
    </row>
    <row r="52" spans="2:13" ht="27.75" customHeight="1" thickBot="1" x14ac:dyDescent="0.2">
      <c r="B52" s="1207" t="s">
        <v>36</v>
      </c>
      <c r="C52" s="1208"/>
      <c r="D52" s="90"/>
      <c r="E52" s="1209" t="s">
        <v>37</v>
      </c>
      <c r="F52" s="1209"/>
      <c r="G52" s="1209"/>
      <c r="H52" s="1210"/>
      <c r="I52" s="91">
        <v>-10796</v>
      </c>
      <c r="J52" s="92">
        <v>-7790</v>
      </c>
      <c r="K52" s="92">
        <v>-6573</v>
      </c>
      <c r="L52" s="92">
        <v>-5376</v>
      </c>
      <c r="M52" s="93">
        <v>-3465</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heetViews>
  <sheetFormatPr defaultColWidth="0" defaultRowHeight="0"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69"/>
      <c r="B1" s="371"/>
      <c r="P1" s="244"/>
      <c r="Q1" s="244"/>
    </row>
    <row r="2" spans="1:51" ht="25.5" x14ac:dyDescent="0.25">
      <c r="A2" s="369"/>
      <c r="C2" s="370"/>
      <c r="P2" s="244"/>
      <c r="Q2" s="244"/>
    </row>
    <row r="3" spans="1:51" ht="25.5" x14ac:dyDescent="0.25">
      <c r="A3" s="369"/>
      <c r="C3" s="370"/>
      <c r="P3" s="244"/>
      <c r="Q3" s="244"/>
    </row>
    <row r="4" spans="1:51" s="368" customFormat="1" ht="13.5" x14ac:dyDescent="0.1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x14ac:dyDescent="0.1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x14ac:dyDescent="0.1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x14ac:dyDescent="0.1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x14ac:dyDescent="0.1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x14ac:dyDescent="0.1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x14ac:dyDescent="0.1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567</v>
      </c>
    </row>
    <row r="11" spans="1:51" s="368" customFormat="1" ht="13.5" x14ac:dyDescent="0.1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x14ac:dyDescent="0.1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567</v>
      </c>
    </row>
    <row r="13" spans="1:51" s="368" customFormat="1" ht="13.5" x14ac:dyDescent="0.1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x14ac:dyDescent="0.15">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x14ac:dyDescent="0.1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x14ac:dyDescent="0.1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x14ac:dyDescent="0.1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x14ac:dyDescent="0.1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x14ac:dyDescent="0.15">
      <c r="P19" s="244"/>
      <c r="Q19" s="244"/>
    </row>
    <row r="20" spans="1:259" ht="13.5" x14ac:dyDescent="0.15">
      <c r="P20" s="244"/>
      <c r="Q20" s="244"/>
    </row>
    <row r="21" spans="1:259" ht="17.25" x14ac:dyDescent="0.15">
      <c r="B21" s="367"/>
      <c r="C21" s="246"/>
      <c r="D21" s="246"/>
      <c r="E21" s="246"/>
      <c r="F21" s="246"/>
      <c r="G21" s="246"/>
      <c r="H21" s="246"/>
      <c r="I21" s="246"/>
      <c r="J21" s="246"/>
      <c r="K21" s="246"/>
      <c r="L21" s="246"/>
      <c r="M21" s="246"/>
      <c r="N21" s="366"/>
      <c r="O21" s="246"/>
      <c r="P21" s="247"/>
      <c r="Q21" s="244"/>
      <c r="IY21" s="365"/>
    </row>
    <row r="22" spans="1:259" ht="17.25" x14ac:dyDescent="0.15">
      <c r="B22" s="248"/>
      <c r="IY22" s="364"/>
    </row>
    <row r="23" spans="1:259" ht="13.5" x14ac:dyDescent="0.15">
      <c r="B23" s="248"/>
    </row>
    <row r="24" spans="1:259" ht="13.5" x14ac:dyDescent="0.15">
      <c r="B24" s="248"/>
    </row>
    <row r="25" spans="1:259" ht="13.5" x14ac:dyDescent="0.15">
      <c r="B25" s="248"/>
    </row>
    <row r="26" spans="1:259" ht="13.5" x14ac:dyDescent="0.15">
      <c r="B26" s="248"/>
    </row>
    <row r="27" spans="1:259" ht="13.5" x14ac:dyDescent="0.15">
      <c r="B27" s="248"/>
    </row>
    <row r="28" spans="1:259" ht="13.5" x14ac:dyDescent="0.15">
      <c r="B28" s="248"/>
    </row>
    <row r="29" spans="1:259" ht="13.5" x14ac:dyDescent="0.15">
      <c r="B29" s="248"/>
    </row>
    <row r="30" spans="1:259" ht="13.5" x14ac:dyDescent="0.15">
      <c r="B30" s="248"/>
    </row>
    <row r="31" spans="1:259" ht="13.5" x14ac:dyDescent="0.15">
      <c r="B31" s="248"/>
    </row>
    <row r="32" spans="1:259" ht="13.5" x14ac:dyDescent="0.15">
      <c r="B32" s="248"/>
    </row>
    <row r="33" spans="2:17" ht="13.5" x14ac:dyDescent="0.15">
      <c r="B33" s="248"/>
    </row>
    <row r="34" spans="2:17" ht="13.5" x14ac:dyDescent="0.15">
      <c r="B34" s="248"/>
    </row>
    <row r="35" spans="2:17" ht="13.5" x14ac:dyDescent="0.15">
      <c r="B35" s="248"/>
    </row>
    <row r="36" spans="2:17" ht="13.5" x14ac:dyDescent="0.15">
      <c r="B36" s="248"/>
    </row>
    <row r="37" spans="2:17" ht="13.5" x14ac:dyDescent="0.15">
      <c r="B37" s="248"/>
    </row>
    <row r="38" spans="2:17" ht="13.5" x14ac:dyDescent="0.15">
      <c r="B38" s="248"/>
    </row>
    <row r="39" spans="2:17" ht="13.5" x14ac:dyDescent="0.15">
      <c r="B39" s="340"/>
      <c r="C39" s="306"/>
      <c r="D39" s="306"/>
      <c r="E39" s="306"/>
      <c r="F39" s="306"/>
      <c r="G39" s="306"/>
      <c r="H39" s="306"/>
      <c r="I39" s="306"/>
      <c r="J39" s="306"/>
      <c r="K39" s="306"/>
      <c r="L39" s="306"/>
      <c r="M39" s="306"/>
      <c r="N39" s="306"/>
      <c r="O39" s="306"/>
      <c r="P39" s="341"/>
    </row>
    <row r="40" spans="2:17" ht="13.5" x14ac:dyDescent="0.15">
      <c r="B40" s="354"/>
      <c r="C40" s="244"/>
      <c r="D40" s="244"/>
      <c r="E40" s="244"/>
      <c r="F40" s="244"/>
      <c r="G40" s="244"/>
      <c r="H40" s="244"/>
      <c r="I40" s="244"/>
      <c r="J40" s="244"/>
      <c r="K40" s="244"/>
      <c r="L40" s="244"/>
      <c r="M40" s="244"/>
      <c r="N40" s="244"/>
      <c r="O40" s="244"/>
      <c r="P40" s="354"/>
      <c r="Q40" s="244"/>
    </row>
    <row r="41" spans="2:17" ht="17.25" x14ac:dyDescent="0.15">
      <c r="B41" s="245" t="s">
        <v>566</v>
      </c>
      <c r="C41" s="246"/>
      <c r="D41" s="246"/>
      <c r="E41" s="246"/>
      <c r="F41" s="246"/>
      <c r="G41" s="246"/>
      <c r="H41" s="246"/>
      <c r="I41" s="246"/>
      <c r="J41" s="246"/>
      <c r="K41" s="246"/>
      <c r="L41" s="246"/>
      <c r="M41" s="246"/>
      <c r="N41" s="246"/>
      <c r="O41" s="246"/>
      <c r="P41" s="247"/>
    </row>
    <row r="42" spans="2:17" ht="13.5" x14ac:dyDescent="0.15">
      <c r="B42" s="248"/>
      <c r="C42" s="244"/>
      <c r="D42" s="244"/>
      <c r="E42" s="244"/>
      <c r="F42" s="244"/>
      <c r="G42" s="353" t="s">
        <v>561</v>
      </c>
      <c r="I42" s="352"/>
      <c r="J42" s="352"/>
      <c r="K42" s="352"/>
      <c r="L42" s="244"/>
      <c r="M42" s="244"/>
      <c r="N42" s="244"/>
      <c r="O42" s="244"/>
    </row>
    <row r="43" spans="2:17" ht="13.5" x14ac:dyDescent="0.15">
      <c r="B43" s="248"/>
      <c r="C43" s="244"/>
      <c r="D43" s="244"/>
      <c r="E43" s="244"/>
      <c r="F43" s="244"/>
      <c r="G43" s="1215"/>
      <c r="H43" s="1216"/>
      <c r="I43" s="1216"/>
      <c r="J43" s="1216"/>
      <c r="K43" s="1216"/>
      <c r="L43" s="1216"/>
      <c r="M43" s="1216"/>
      <c r="N43" s="1216"/>
      <c r="O43" s="1217"/>
    </row>
    <row r="44" spans="2:17" ht="13.5" x14ac:dyDescent="0.15">
      <c r="B44" s="248"/>
      <c r="C44" s="244"/>
      <c r="D44" s="244"/>
      <c r="E44" s="244"/>
      <c r="F44" s="244"/>
      <c r="G44" s="1218"/>
      <c r="H44" s="1219"/>
      <c r="I44" s="1219"/>
      <c r="J44" s="1219"/>
      <c r="K44" s="1219"/>
      <c r="L44" s="1219"/>
      <c r="M44" s="1219"/>
      <c r="N44" s="1219"/>
      <c r="O44" s="1220"/>
    </row>
    <row r="45" spans="2:17" ht="13.5" x14ac:dyDescent="0.15">
      <c r="B45" s="248"/>
      <c r="C45" s="244"/>
      <c r="D45" s="244"/>
      <c r="E45" s="244"/>
      <c r="F45" s="244"/>
      <c r="G45" s="1218"/>
      <c r="H45" s="1219"/>
      <c r="I45" s="1219"/>
      <c r="J45" s="1219"/>
      <c r="K45" s="1219"/>
      <c r="L45" s="1219"/>
      <c r="M45" s="1219"/>
      <c r="N45" s="1219"/>
      <c r="O45" s="1220"/>
    </row>
    <row r="46" spans="2:17" ht="13.5" x14ac:dyDescent="0.15">
      <c r="B46" s="248"/>
      <c r="C46" s="244"/>
      <c r="D46" s="244"/>
      <c r="E46" s="244"/>
      <c r="F46" s="244"/>
      <c r="G46" s="1218"/>
      <c r="H46" s="1219"/>
      <c r="I46" s="1219"/>
      <c r="J46" s="1219"/>
      <c r="K46" s="1219"/>
      <c r="L46" s="1219"/>
      <c r="M46" s="1219"/>
      <c r="N46" s="1219"/>
      <c r="O46" s="1220"/>
    </row>
    <row r="47" spans="2:17" ht="13.5" x14ac:dyDescent="0.15">
      <c r="B47" s="248"/>
      <c r="C47" s="244"/>
      <c r="D47" s="244"/>
      <c r="E47" s="244"/>
      <c r="F47" s="244"/>
      <c r="G47" s="1221"/>
      <c r="H47" s="1222"/>
      <c r="I47" s="1222"/>
      <c r="J47" s="1222"/>
      <c r="K47" s="1222"/>
      <c r="L47" s="1222"/>
      <c r="M47" s="1222"/>
      <c r="N47" s="1222"/>
      <c r="O47" s="1223"/>
    </row>
    <row r="48" spans="2:17" ht="13.5" x14ac:dyDescent="0.15">
      <c r="B48" s="248"/>
      <c r="C48" s="244"/>
      <c r="D48" s="244"/>
      <c r="E48" s="244"/>
      <c r="F48" s="244"/>
      <c r="G48" s="244"/>
      <c r="H48" s="363"/>
      <c r="I48" s="363"/>
      <c r="J48" s="363"/>
    </row>
    <row r="49" spans="1:17" ht="13.5" x14ac:dyDescent="0.15">
      <c r="B49" s="248"/>
      <c r="C49" s="244"/>
      <c r="D49" s="244"/>
      <c r="E49" s="244"/>
      <c r="F49" s="244"/>
      <c r="G49" s="243" t="s">
        <v>565</v>
      </c>
    </row>
    <row r="50" spans="1:17" ht="13.5" x14ac:dyDescent="0.15">
      <c r="B50" s="248"/>
      <c r="C50" s="244"/>
      <c r="D50" s="244"/>
      <c r="E50" s="244"/>
      <c r="F50" s="244"/>
      <c r="G50" s="1224"/>
      <c r="H50" s="1225"/>
      <c r="I50" s="1225"/>
      <c r="J50" s="1226"/>
      <c r="K50" s="345" t="s">
        <v>518</v>
      </c>
      <c r="L50" s="345" t="s">
        <v>519</v>
      </c>
      <c r="M50" s="345" t="s">
        <v>520</v>
      </c>
      <c r="N50" s="345" t="s">
        <v>521</v>
      </c>
      <c r="O50" s="345" t="s">
        <v>522</v>
      </c>
    </row>
    <row r="51" spans="1:17" ht="13.5" x14ac:dyDescent="0.15">
      <c r="B51" s="248"/>
      <c r="C51" s="244"/>
      <c r="D51" s="244"/>
      <c r="E51" s="244"/>
      <c r="F51" s="244"/>
      <c r="G51" s="1227" t="s">
        <v>559</v>
      </c>
      <c r="H51" s="1228"/>
      <c r="I51" s="1233" t="s">
        <v>557</v>
      </c>
      <c r="J51" s="1233"/>
      <c r="K51" s="1235"/>
      <c r="L51" s="1235"/>
      <c r="M51" s="1235"/>
      <c r="N51" s="1235"/>
      <c r="O51" s="1235"/>
    </row>
    <row r="52" spans="1:17" ht="13.5" x14ac:dyDescent="0.15">
      <c r="B52" s="248"/>
      <c r="C52" s="244"/>
      <c r="D52" s="244"/>
      <c r="E52" s="244"/>
      <c r="F52" s="244"/>
      <c r="G52" s="1229"/>
      <c r="H52" s="1230"/>
      <c r="I52" s="1234"/>
      <c r="J52" s="1234"/>
      <c r="K52" s="1236"/>
      <c r="L52" s="1236"/>
      <c r="M52" s="1236"/>
      <c r="N52" s="1236"/>
      <c r="O52" s="1236"/>
    </row>
    <row r="53" spans="1:17" ht="13.5" x14ac:dyDescent="0.15">
      <c r="A53" s="355"/>
      <c r="B53" s="248"/>
      <c r="C53" s="244"/>
      <c r="D53" s="244"/>
      <c r="E53" s="244"/>
      <c r="F53" s="244"/>
      <c r="G53" s="1229"/>
      <c r="H53" s="1230"/>
      <c r="I53" s="1237" t="s">
        <v>564</v>
      </c>
      <c r="J53" s="1237"/>
      <c r="K53" s="1244"/>
      <c r="L53" s="1244"/>
      <c r="M53" s="1244"/>
      <c r="N53" s="1244"/>
      <c r="O53" s="1244"/>
    </row>
    <row r="54" spans="1:17" ht="13.5" x14ac:dyDescent="0.15">
      <c r="A54" s="355"/>
      <c r="B54" s="248"/>
      <c r="C54" s="244"/>
      <c r="D54" s="244"/>
      <c r="E54" s="244"/>
      <c r="F54" s="244"/>
      <c r="G54" s="1231"/>
      <c r="H54" s="1232"/>
      <c r="I54" s="1237"/>
      <c r="J54" s="1237"/>
      <c r="K54" s="1245"/>
      <c r="L54" s="1245"/>
      <c r="M54" s="1245"/>
      <c r="N54" s="1245"/>
      <c r="O54" s="1245"/>
    </row>
    <row r="55" spans="1:17" ht="13.5" x14ac:dyDescent="0.15">
      <c r="A55" s="355"/>
      <c r="B55" s="248"/>
      <c r="C55" s="244"/>
      <c r="D55" s="244"/>
      <c r="E55" s="244"/>
      <c r="F55" s="244"/>
      <c r="G55" s="1238" t="s">
        <v>558</v>
      </c>
      <c r="H55" s="1239"/>
      <c r="I55" s="1237" t="s">
        <v>557</v>
      </c>
      <c r="J55" s="1237"/>
      <c r="K55" s="1235"/>
      <c r="L55" s="1235"/>
      <c r="M55" s="1235"/>
      <c r="N55" s="1235"/>
      <c r="O55" s="1235"/>
    </row>
    <row r="56" spans="1:17" ht="13.5" x14ac:dyDescent="0.15">
      <c r="A56" s="355"/>
      <c r="B56" s="248"/>
      <c r="C56" s="244"/>
      <c r="D56" s="244"/>
      <c r="E56" s="244"/>
      <c r="F56" s="244"/>
      <c r="G56" s="1240"/>
      <c r="H56" s="1241"/>
      <c r="I56" s="1237"/>
      <c r="J56" s="1237"/>
      <c r="K56" s="1236"/>
      <c r="L56" s="1236"/>
      <c r="M56" s="1236"/>
      <c r="N56" s="1236"/>
      <c r="O56" s="1236"/>
    </row>
    <row r="57" spans="1:17" s="355" customFormat="1" ht="13.5" x14ac:dyDescent="0.15">
      <c r="B57" s="356"/>
      <c r="C57" s="352"/>
      <c r="D57" s="352"/>
      <c r="E57" s="352"/>
      <c r="F57" s="352"/>
      <c r="G57" s="1240"/>
      <c r="H57" s="1241"/>
      <c r="I57" s="1246" t="s">
        <v>563</v>
      </c>
      <c r="J57" s="1246"/>
      <c r="K57" s="1244"/>
      <c r="L57" s="1244"/>
      <c r="M57" s="1244"/>
      <c r="N57" s="1244"/>
      <c r="O57" s="1244"/>
      <c r="P57" s="361"/>
      <c r="Q57" s="356"/>
    </row>
    <row r="58" spans="1:17" s="355" customFormat="1" ht="13.5" x14ac:dyDescent="0.15">
      <c r="A58" s="243"/>
      <c r="B58" s="356"/>
      <c r="C58" s="352"/>
      <c r="D58" s="352"/>
      <c r="E58" s="352"/>
      <c r="F58" s="352"/>
      <c r="G58" s="1242"/>
      <c r="H58" s="1243"/>
      <c r="I58" s="1246"/>
      <c r="J58" s="1246"/>
      <c r="K58" s="1245"/>
      <c r="L58" s="1245"/>
      <c r="M58" s="1245"/>
      <c r="N58" s="1245"/>
      <c r="O58" s="1245"/>
      <c r="P58" s="361"/>
      <c r="Q58" s="356"/>
    </row>
    <row r="59" spans="1:17" s="355" customFormat="1" ht="13.5" x14ac:dyDescent="0.15">
      <c r="A59" s="243"/>
      <c r="B59" s="356"/>
      <c r="C59" s="352"/>
      <c r="D59" s="352"/>
      <c r="E59" s="352"/>
      <c r="F59" s="352"/>
      <c r="G59" s="352"/>
      <c r="H59" s="352"/>
      <c r="I59" s="352"/>
      <c r="J59" s="352"/>
      <c r="K59" s="362"/>
      <c r="L59" s="362"/>
      <c r="M59" s="362"/>
      <c r="N59" s="362"/>
      <c r="O59" s="362"/>
      <c r="P59" s="361"/>
      <c r="Q59" s="356"/>
    </row>
    <row r="60" spans="1:17" s="355" customFormat="1" ht="13.5" x14ac:dyDescent="0.15">
      <c r="A60" s="243"/>
      <c r="B60" s="356"/>
      <c r="C60" s="352"/>
      <c r="D60" s="352"/>
      <c r="E60" s="352"/>
      <c r="F60" s="352"/>
      <c r="G60" s="352"/>
      <c r="H60" s="352"/>
      <c r="I60" s="352"/>
      <c r="J60" s="352"/>
      <c r="K60" s="362"/>
      <c r="L60" s="362"/>
      <c r="M60" s="362"/>
      <c r="N60" s="362"/>
      <c r="O60" s="362"/>
      <c r="P60" s="361"/>
      <c r="Q60" s="356"/>
    </row>
    <row r="61" spans="1:17" s="355" customFormat="1" ht="13.5" x14ac:dyDescent="0.15">
      <c r="A61" s="243"/>
      <c r="B61" s="360"/>
      <c r="C61" s="359"/>
      <c r="D61" s="359"/>
      <c r="E61" s="359"/>
      <c r="F61" s="359"/>
      <c r="G61" s="359"/>
      <c r="H61" s="359"/>
      <c r="I61" s="359"/>
      <c r="J61" s="359"/>
      <c r="K61" s="359"/>
      <c r="L61" s="359"/>
      <c r="M61" s="358"/>
      <c r="N61" s="358"/>
      <c r="O61" s="358"/>
      <c r="P61" s="357"/>
      <c r="Q61" s="356"/>
    </row>
    <row r="62" spans="1:17" ht="13.5" x14ac:dyDescent="0.15">
      <c r="B62" s="354"/>
      <c r="C62" s="354"/>
      <c r="D62" s="354"/>
      <c r="E62" s="354"/>
      <c r="F62" s="354"/>
      <c r="G62" s="354"/>
      <c r="H62" s="354"/>
      <c r="I62" s="354"/>
      <c r="J62" s="354"/>
      <c r="K62" s="354"/>
      <c r="L62" s="354"/>
      <c r="M62" s="354"/>
      <c r="N62" s="354"/>
      <c r="O62" s="354"/>
      <c r="P62" s="354"/>
      <c r="Q62" s="244"/>
    </row>
    <row r="63" spans="1:17" ht="17.25" x14ac:dyDescent="0.15">
      <c r="B63" s="307" t="s">
        <v>562</v>
      </c>
      <c r="C63" s="244"/>
      <c r="D63" s="244"/>
      <c r="E63" s="244"/>
      <c r="F63" s="244"/>
      <c r="G63" s="244"/>
      <c r="H63" s="244"/>
      <c r="I63" s="244"/>
      <c r="J63" s="244"/>
      <c r="K63" s="244"/>
      <c r="L63" s="244"/>
      <c r="M63" s="244"/>
      <c r="N63" s="244"/>
      <c r="O63" s="244"/>
    </row>
    <row r="64" spans="1:17" ht="13.5" x14ac:dyDescent="0.15">
      <c r="B64" s="248"/>
      <c r="C64" s="244"/>
      <c r="D64" s="244"/>
      <c r="E64" s="244"/>
      <c r="F64" s="244"/>
      <c r="G64" s="353" t="s">
        <v>561</v>
      </c>
      <c r="I64" s="352"/>
      <c r="J64" s="352"/>
      <c r="K64" s="352"/>
      <c r="L64" s="244"/>
      <c r="M64" s="244"/>
      <c r="N64" s="244"/>
      <c r="O64" s="244"/>
    </row>
    <row r="65" spans="2:30" ht="13.5" x14ac:dyDescent="0.15">
      <c r="B65" s="248"/>
      <c r="C65" s="244"/>
      <c r="D65" s="244"/>
      <c r="E65" s="244"/>
      <c r="F65" s="244"/>
      <c r="G65" s="1247" t="s">
        <v>568</v>
      </c>
      <c r="H65" s="1216"/>
      <c r="I65" s="1216"/>
      <c r="J65" s="1216"/>
      <c r="K65" s="1216"/>
      <c r="L65" s="1216"/>
      <c r="M65" s="1216"/>
      <c r="N65" s="1216"/>
      <c r="O65" s="1217"/>
    </row>
    <row r="66" spans="2:30" ht="13.5" x14ac:dyDescent="0.15">
      <c r="B66" s="248"/>
      <c r="C66" s="244"/>
      <c r="D66" s="244"/>
      <c r="E66" s="244"/>
      <c r="F66" s="244"/>
      <c r="G66" s="1218"/>
      <c r="H66" s="1219"/>
      <c r="I66" s="1219"/>
      <c r="J66" s="1219"/>
      <c r="K66" s="1219"/>
      <c r="L66" s="1219"/>
      <c r="M66" s="1219"/>
      <c r="N66" s="1219"/>
      <c r="O66" s="1220"/>
    </row>
    <row r="67" spans="2:30" ht="13.5" x14ac:dyDescent="0.15">
      <c r="B67" s="248"/>
      <c r="C67" s="244"/>
      <c r="D67" s="244"/>
      <c r="E67" s="244"/>
      <c r="F67" s="244"/>
      <c r="G67" s="1218"/>
      <c r="H67" s="1219"/>
      <c r="I67" s="1219"/>
      <c r="J67" s="1219"/>
      <c r="K67" s="1219"/>
      <c r="L67" s="1219"/>
      <c r="M67" s="1219"/>
      <c r="N67" s="1219"/>
      <c r="O67" s="1220"/>
    </row>
    <row r="68" spans="2:30" ht="13.5" x14ac:dyDescent="0.15">
      <c r="B68" s="248"/>
      <c r="C68" s="244"/>
      <c r="D68" s="244"/>
      <c r="E68" s="244"/>
      <c r="F68" s="244"/>
      <c r="G68" s="1218"/>
      <c r="H68" s="1219"/>
      <c r="I68" s="1219"/>
      <c r="J68" s="1219"/>
      <c r="K68" s="1219"/>
      <c r="L68" s="1219"/>
      <c r="M68" s="1219"/>
      <c r="N68" s="1219"/>
      <c r="O68" s="1220"/>
    </row>
    <row r="69" spans="2:30" ht="13.5" x14ac:dyDescent="0.15">
      <c r="B69" s="248"/>
      <c r="C69" s="244"/>
      <c r="D69" s="244"/>
      <c r="E69" s="244"/>
      <c r="F69" s="244"/>
      <c r="G69" s="1221"/>
      <c r="H69" s="1222"/>
      <c r="I69" s="1222"/>
      <c r="J69" s="1222"/>
      <c r="K69" s="1222"/>
      <c r="L69" s="1222"/>
      <c r="M69" s="1222"/>
      <c r="N69" s="1222"/>
      <c r="O69" s="1223"/>
    </row>
    <row r="70" spans="2:30" ht="13.5" x14ac:dyDescent="0.15">
      <c r="B70" s="248"/>
      <c r="C70" s="244"/>
      <c r="D70" s="244"/>
      <c r="E70" s="244"/>
      <c r="F70" s="244"/>
      <c r="G70" s="244"/>
      <c r="H70" s="351"/>
      <c r="I70" s="351"/>
      <c r="J70" s="348"/>
      <c r="K70" s="348"/>
      <c r="L70" s="347"/>
      <c r="M70" s="348"/>
      <c r="N70" s="347"/>
      <c r="O70" s="346"/>
    </row>
    <row r="71" spans="2:30" ht="13.5" x14ac:dyDescent="0.15">
      <c r="B71" s="248"/>
      <c r="C71" s="244"/>
      <c r="D71" s="244"/>
      <c r="E71" s="244"/>
      <c r="F71" s="244"/>
      <c r="G71" s="350" t="s">
        <v>560</v>
      </c>
      <c r="I71" s="349"/>
      <c r="J71" s="348"/>
      <c r="K71" s="348"/>
      <c r="L71" s="347"/>
      <c r="M71" s="348"/>
      <c r="N71" s="347"/>
      <c r="O71" s="346"/>
    </row>
    <row r="72" spans="2:30" ht="13.5" x14ac:dyDescent="0.15">
      <c r="B72" s="248"/>
      <c r="C72" s="244"/>
      <c r="D72" s="244"/>
      <c r="E72" s="244"/>
      <c r="F72" s="244"/>
      <c r="G72" s="1224"/>
      <c r="H72" s="1225"/>
      <c r="I72" s="1225"/>
      <c r="J72" s="1226"/>
      <c r="K72" s="345" t="s">
        <v>518</v>
      </c>
      <c r="L72" s="345" t="s">
        <v>519</v>
      </c>
      <c r="M72" s="345" t="s">
        <v>520</v>
      </c>
      <c r="N72" s="345" t="s">
        <v>521</v>
      </c>
      <c r="O72" s="345" t="s">
        <v>522</v>
      </c>
    </row>
    <row r="73" spans="2:30" ht="13.5" x14ac:dyDescent="0.15">
      <c r="B73" s="248"/>
      <c r="C73" s="244"/>
      <c r="D73" s="244"/>
      <c r="E73" s="244"/>
      <c r="F73" s="244"/>
      <c r="G73" s="1227" t="s">
        <v>559</v>
      </c>
      <c r="H73" s="1228"/>
      <c r="I73" s="1233" t="s">
        <v>557</v>
      </c>
      <c r="J73" s="1233"/>
      <c r="K73" s="1248"/>
      <c r="L73" s="1248"/>
      <c r="M73" s="1236"/>
      <c r="N73" s="1236"/>
      <c r="O73" s="1236"/>
      <c r="S73" s="243">
        <v>9.9</v>
      </c>
    </row>
    <row r="74" spans="2:30" ht="13.5" x14ac:dyDescent="0.15">
      <c r="B74" s="248"/>
      <c r="C74" s="244"/>
      <c r="D74" s="244"/>
      <c r="E74" s="244"/>
      <c r="F74" s="244"/>
      <c r="G74" s="1229"/>
      <c r="H74" s="1230"/>
      <c r="I74" s="1234"/>
      <c r="J74" s="1234"/>
      <c r="K74" s="1248"/>
      <c r="L74" s="1248"/>
      <c r="M74" s="1236"/>
      <c r="N74" s="1236"/>
      <c r="O74" s="1236"/>
    </row>
    <row r="75" spans="2:30" ht="13.5" x14ac:dyDescent="0.15">
      <c r="B75" s="248"/>
      <c r="C75" s="244"/>
      <c r="D75" s="244"/>
      <c r="E75" s="244"/>
      <c r="F75" s="244"/>
      <c r="G75" s="1229"/>
      <c r="H75" s="1230"/>
      <c r="I75" s="1237" t="s">
        <v>556</v>
      </c>
      <c r="J75" s="1237"/>
      <c r="K75" s="1249">
        <v>0.6</v>
      </c>
      <c r="L75" s="1249">
        <v>0.6</v>
      </c>
      <c r="M75" s="1249">
        <v>0.8</v>
      </c>
      <c r="N75" s="1249">
        <v>1.1000000000000001</v>
      </c>
      <c r="O75" s="1249">
        <v>0.6</v>
      </c>
      <c r="U75" s="243">
        <v>81.2</v>
      </c>
      <c r="W75" s="243">
        <v>87.2</v>
      </c>
      <c r="Y75" s="243">
        <v>99.8</v>
      </c>
      <c r="AA75" s="243">
        <v>109.5</v>
      </c>
      <c r="AC75" s="243">
        <v>115.2</v>
      </c>
    </row>
    <row r="76" spans="2:30" ht="13.5" x14ac:dyDescent="0.15">
      <c r="B76" s="248"/>
      <c r="C76" s="244"/>
      <c r="D76" s="244"/>
      <c r="E76" s="244"/>
      <c r="F76" s="244"/>
      <c r="G76" s="1231"/>
      <c r="H76" s="1232"/>
      <c r="I76" s="1237"/>
      <c r="J76" s="1237"/>
      <c r="K76" s="1245"/>
      <c r="L76" s="1245"/>
      <c r="M76" s="1245"/>
      <c r="N76" s="1245"/>
      <c r="O76" s="1245"/>
    </row>
    <row r="77" spans="2:30" ht="13.5" x14ac:dyDescent="0.15">
      <c r="B77" s="248"/>
      <c r="C77" s="244"/>
      <c r="D77" s="244"/>
      <c r="E77" s="244"/>
      <c r="F77" s="244"/>
      <c r="G77" s="1238" t="s">
        <v>558</v>
      </c>
      <c r="H77" s="1239"/>
      <c r="I77" s="1237" t="s">
        <v>557</v>
      </c>
      <c r="J77" s="1237"/>
      <c r="K77" s="1248">
        <v>64.3</v>
      </c>
      <c r="L77" s="1248">
        <v>61.3</v>
      </c>
      <c r="M77" s="1236">
        <v>54.6</v>
      </c>
      <c r="N77" s="1236">
        <v>48.7</v>
      </c>
      <c r="O77" s="1236">
        <v>36.5</v>
      </c>
      <c r="R77" s="243">
        <v>12.3</v>
      </c>
      <c r="T77" s="243">
        <v>11.1</v>
      </c>
    </row>
    <row r="78" spans="2:30" ht="13.5" x14ac:dyDescent="0.15">
      <c r="B78" s="248"/>
      <c r="C78" s="244"/>
      <c r="D78" s="244"/>
      <c r="E78" s="244"/>
      <c r="F78" s="244"/>
      <c r="G78" s="1240"/>
      <c r="H78" s="1241"/>
      <c r="I78" s="1237"/>
      <c r="J78" s="1237"/>
      <c r="K78" s="1248"/>
      <c r="L78" s="1248"/>
      <c r="M78" s="1236"/>
      <c r="N78" s="1236"/>
      <c r="O78" s="1236"/>
    </row>
    <row r="79" spans="2:30" ht="13.5" x14ac:dyDescent="0.15">
      <c r="B79" s="248"/>
      <c r="C79" s="244"/>
      <c r="D79" s="244"/>
      <c r="E79" s="244"/>
      <c r="F79" s="244"/>
      <c r="G79" s="1240"/>
      <c r="H79" s="1241"/>
      <c r="I79" s="1250" t="s">
        <v>556</v>
      </c>
      <c r="J79" s="1246"/>
      <c r="K79" s="1251">
        <v>12.3</v>
      </c>
      <c r="L79" s="1251">
        <v>11.7</v>
      </c>
      <c r="M79" s="1251">
        <v>11.2</v>
      </c>
      <c r="N79" s="1251">
        <v>10.4</v>
      </c>
      <c r="O79" s="1251">
        <v>9</v>
      </c>
      <c r="V79" s="243">
        <v>53.5</v>
      </c>
      <c r="X79" s="243">
        <v>48.2</v>
      </c>
      <c r="Z79" s="243">
        <v>34.200000000000003</v>
      </c>
      <c r="AB79" s="243">
        <v>30.3</v>
      </c>
      <c r="AD79" s="243">
        <v>28.9</v>
      </c>
    </row>
    <row r="80" spans="2:30" ht="13.5" x14ac:dyDescent="0.15">
      <c r="B80" s="248"/>
      <c r="C80" s="244"/>
      <c r="D80" s="244"/>
      <c r="E80" s="244"/>
      <c r="F80" s="244"/>
      <c r="G80" s="1242"/>
      <c r="H80" s="1243"/>
      <c r="I80" s="1246"/>
      <c r="J80" s="1246"/>
      <c r="K80" s="1251"/>
      <c r="L80" s="1251"/>
      <c r="M80" s="1251"/>
      <c r="N80" s="1251"/>
      <c r="O80" s="1251"/>
    </row>
    <row r="81" spans="2:17" ht="13.5" x14ac:dyDescent="0.15">
      <c r="B81" s="248"/>
      <c r="C81" s="244"/>
      <c r="D81" s="244"/>
      <c r="E81" s="244"/>
      <c r="F81" s="244"/>
      <c r="G81" s="244"/>
      <c r="H81" s="244"/>
      <c r="I81" s="244"/>
      <c r="J81" s="244"/>
      <c r="K81" s="344"/>
      <c r="L81" s="244"/>
      <c r="M81" s="244"/>
      <c r="N81" s="244"/>
      <c r="O81" s="244"/>
    </row>
    <row r="82" spans="2:17" ht="17.25" x14ac:dyDescent="0.15">
      <c r="B82" s="248"/>
      <c r="C82" s="244"/>
      <c r="D82" s="244"/>
      <c r="E82" s="244"/>
      <c r="F82" s="244"/>
      <c r="G82" s="244"/>
      <c r="H82" s="244"/>
      <c r="I82" s="244"/>
      <c r="J82" s="244"/>
      <c r="K82" s="343"/>
      <c r="L82" s="343"/>
      <c r="M82" s="343"/>
      <c r="N82" s="343"/>
      <c r="O82" s="343"/>
    </row>
    <row r="83" spans="2:17" ht="13.5" x14ac:dyDescent="0.15">
      <c r="B83" s="340"/>
      <c r="C83" s="306"/>
      <c r="D83" s="306"/>
      <c r="E83" s="306"/>
      <c r="F83" s="306"/>
      <c r="G83" s="306"/>
      <c r="H83" s="306"/>
      <c r="I83" s="306"/>
      <c r="J83" s="306"/>
      <c r="K83" s="306"/>
      <c r="L83" s="306"/>
      <c r="M83" s="306"/>
      <c r="N83" s="306"/>
      <c r="O83" s="306"/>
      <c r="P83" s="341"/>
    </row>
    <row r="84" spans="2:17" ht="13.5" x14ac:dyDescent="0.15">
      <c r="H84" s="244"/>
      <c r="I84" s="244"/>
      <c r="J84" s="244"/>
      <c r="K84" s="244"/>
      <c r="L84" s="244"/>
      <c r="M84" s="244"/>
      <c r="N84" s="244"/>
      <c r="O84" s="244"/>
      <c r="P84" s="244"/>
      <c r="Q84" s="244"/>
    </row>
    <row r="85" spans="2:17" ht="13.5" x14ac:dyDescent="0.15">
      <c r="B85" s="244"/>
      <c r="C85" s="244"/>
      <c r="D85" s="244"/>
      <c r="E85" s="244"/>
      <c r="F85" s="244"/>
      <c r="G85" s="244"/>
      <c r="H85" s="244"/>
      <c r="I85" s="244"/>
      <c r="J85" s="244"/>
      <c r="K85" s="244"/>
      <c r="L85" s="244"/>
      <c r="M85" s="244"/>
      <c r="N85" s="244"/>
      <c r="O85" s="244"/>
      <c r="P85" s="244"/>
      <c r="Q85" s="244"/>
    </row>
    <row r="86" spans="2:17" ht="13.5" hidden="1" x14ac:dyDescent="0.15">
      <c r="B86" s="244"/>
      <c r="C86" s="244"/>
      <c r="D86" s="244"/>
      <c r="E86" s="244"/>
      <c r="F86" s="244"/>
      <c r="G86" s="244"/>
      <c r="H86" s="244"/>
      <c r="I86" s="244"/>
      <c r="J86" s="244"/>
      <c r="K86" s="244"/>
      <c r="L86" s="244"/>
      <c r="M86" s="244"/>
      <c r="N86" s="244"/>
      <c r="O86" s="244"/>
      <c r="P86" s="244"/>
      <c r="Q86" s="244"/>
    </row>
    <row r="87" spans="2:17" ht="13.5" hidden="1" x14ac:dyDescent="0.15">
      <c r="B87" s="244"/>
      <c r="C87" s="244"/>
      <c r="D87" s="244"/>
      <c r="E87" s="244"/>
      <c r="F87" s="244"/>
      <c r="G87" s="244"/>
      <c r="H87" s="244"/>
      <c r="I87" s="244"/>
      <c r="J87" s="244"/>
      <c r="K87" s="342"/>
      <c r="L87" s="244"/>
      <c r="M87" s="244"/>
      <c r="N87" s="244"/>
      <c r="O87" s="244"/>
      <c r="P87" s="244"/>
      <c r="Q87" s="244"/>
    </row>
    <row r="88" spans="2:17" ht="13.5" hidden="1" x14ac:dyDescent="0.15">
      <c r="B88" s="244"/>
      <c r="C88" s="244"/>
      <c r="D88" s="244"/>
      <c r="E88" s="244"/>
      <c r="F88" s="244"/>
      <c r="G88" s="244"/>
      <c r="H88" s="244"/>
      <c r="I88" s="244"/>
      <c r="J88" s="244"/>
      <c r="K88" s="244"/>
      <c r="L88" s="244"/>
      <c r="M88" s="244"/>
      <c r="N88" s="244"/>
      <c r="O88" s="244"/>
      <c r="P88" s="244"/>
      <c r="Q88" s="244"/>
    </row>
    <row r="89" spans="2:17" ht="13.5" hidden="1" x14ac:dyDescent="0.15">
      <c r="B89" s="244"/>
      <c r="C89" s="244"/>
      <c r="D89" s="244"/>
      <c r="E89" s="244"/>
      <c r="F89" s="244"/>
      <c r="G89" s="244"/>
      <c r="H89" s="244"/>
      <c r="I89" s="244"/>
      <c r="J89" s="244"/>
      <c r="K89" s="244"/>
      <c r="L89" s="244"/>
      <c r="M89" s="244"/>
      <c r="N89" s="244"/>
      <c r="O89" s="244"/>
      <c r="P89" s="244"/>
      <c r="Q89" s="244"/>
    </row>
    <row r="90" spans="2:17" ht="13.5" hidden="1" x14ac:dyDescent="0.15">
      <c r="B90" s="244"/>
      <c r="C90" s="244"/>
      <c r="D90" s="244"/>
      <c r="E90" s="244"/>
      <c r="F90" s="244"/>
      <c r="G90" s="244"/>
      <c r="H90" s="244"/>
      <c r="I90" s="244"/>
      <c r="J90" s="244"/>
      <c r="K90" s="244"/>
      <c r="L90" s="244"/>
      <c r="M90" s="244"/>
      <c r="N90" s="244"/>
      <c r="O90" s="244"/>
      <c r="P90" s="244"/>
      <c r="Q90" s="244"/>
    </row>
    <row r="91" spans="2:17" ht="13.5"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517</v>
      </c>
      <c r="G2" s="111"/>
      <c r="H2" s="112"/>
    </row>
    <row r="3" spans="1:8" x14ac:dyDescent="0.15">
      <c r="A3" s="108" t="s">
        <v>510</v>
      </c>
      <c r="B3" s="113"/>
      <c r="C3" s="114"/>
      <c r="D3" s="115">
        <v>187619</v>
      </c>
      <c r="E3" s="116"/>
      <c r="F3" s="117">
        <v>61557</v>
      </c>
      <c r="G3" s="118"/>
      <c r="H3" s="119"/>
    </row>
    <row r="4" spans="1:8" x14ac:dyDescent="0.15">
      <c r="A4" s="120"/>
      <c r="B4" s="121"/>
      <c r="C4" s="122"/>
      <c r="D4" s="123">
        <v>73427</v>
      </c>
      <c r="E4" s="124"/>
      <c r="F4" s="125">
        <v>32497</v>
      </c>
      <c r="G4" s="126"/>
      <c r="H4" s="127"/>
    </row>
    <row r="5" spans="1:8" x14ac:dyDescent="0.15">
      <c r="A5" s="108" t="s">
        <v>512</v>
      </c>
      <c r="B5" s="113"/>
      <c r="C5" s="114"/>
      <c r="D5" s="115">
        <v>254637</v>
      </c>
      <c r="E5" s="116"/>
      <c r="F5" s="117">
        <v>69806</v>
      </c>
      <c r="G5" s="118"/>
      <c r="H5" s="119"/>
    </row>
    <row r="6" spans="1:8" x14ac:dyDescent="0.15">
      <c r="A6" s="120"/>
      <c r="B6" s="121"/>
      <c r="C6" s="122"/>
      <c r="D6" s="123">
        <v>95626</v>
      </c>
      <c r="E6" s="124"/>
      <c r="F6" s="125">
        <v>32823</v>
      </c>
      <c r="G6" s="126"/>
      <c r="H6" s="127"/>
    </row>
    <row r="7" spans="1:8" x14ac:dyDescent="0.15">
      <c r="A7" s="108" t="s">
        <v>513</v>
      </c>
      <c r="B7" s="113"/>
      <c r="C7" s="114"/>
      <c r="D7" s="115">
        <v>184497</v>
      </c>
      <c r="E7" s="116"/>
      <c r="F7" s="117">
        <v>74444</v>
      </c>
      <c r="G7" s="118"/>
      <c r="H7" s="119"/>
    </row>
    <row r="8" spans="1:8" x14ac:dyDescent="0.15">
      <c r="A8" s="120"/>
      <c r="B8" s="121"/>
      <c r="C8" s="122"/>
      <c r="D8" s="123">
        <v>103162</v>
      </c>
      <c r="E8" s="124"/>
      <c r="F8" s="125">
        <v>34175</v>
      </c>
      <c r="G8" s="126"/>
      <c r="H8" s="127"/>
    </row>
    <row r="9" spans="1:8" x14ac:dyDescent="0.15">
      <c r="A9" s="108" t="s">
        <v>514</v>
      </c>
      <c r="B9" s="113"/>
      <c r="C9" s="114"/>
      <c r="D9" s="115">
        <v>268614</v>
      </c>
      <c r="E9" s="116"/>
      <c r="F9" s="117">
        <v>85205</v>
      </c>
      <c r="G9" s="118"/>
      <c r="H9" s="119"/>
    </row>
    <row r="10" spans="1:8" x14ac:dyDescent="0.15">
      <c r="A10" s="120"/>
      <c r="B10" s="121"/>
      <c r="C10" s="122"/>
      <c r="D10" s="123">
        <v>197728</v>
      </c>
      <c r="E10" s="124"/>
      <c r="F10" s="125">
        <v>38847</v>
      </c>
      <c r="G10" s="126"/>
      <c r="H10" s="127"/>
    </row>
    <row r="11" spans="1:8" x14ac:dyDescent="0.15">
      <c r="A11" s="108" t="s">
        <v>515</v>
      </c>
      <c r="B11" s="113"/>
      <c r="C11" s="114"/>
      <c r="D11" s="115">
        <v>353918</v>
      </c>
      <c r="E11" s="116"/>
      <c r="F11" s="117">
        <v>69469</v>
      </c>
      <c r="G11" s="118"/>
      <c r="H11" s="119"/>
    </row>
    <row r="12" spans="1:8" x14ac:dyDescent="0.15">
      <c r="A12" s="120"/>
      <c r="B12" s="121"/>
      <c r="C12" s="128"/>
      <c r="D12" s="123">
        <v>200286</v>
      </c>
      <c r="E12" s="124"/>
      <c r="F12" s="125">
        <v>38215</v>
      </c>
      <c r="G12" s="126"/>
      <c r="H12" s="127"/>
    </row>
    <row r="13" spans="1:8" x14ac:dyDescent="0.15">
      <c r="A13" s="108"/>
      <c r="B13" s="113"/>
      <c r="C13" s="129"/>
      <c r="D13" s="130">
        <v>249857</v>
      </c>
      <c r="E13" s="131"/>
      <c r="F13" s="132">
        <v>72096</v>
      </c>
      <c r="G13" s="133"/>
      <c r="H13" s="119"/>
    </row>
    <row r="14" spans="1:8" x14ac:dyDescent="0.15">
      <c r="A14" s="120"/>
      <c r="B14" s="121"/>
      <c r="C14" s="122"/>
      <c r="D14" s="123">
        <v>134046</v>
      </c>
      <c r="E14" s="124"/>
      <c r="F14" s="125">
        <v>35311</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12.89</v>
      </c>
      <c r="C19" s="134">
        <f>ROUND(VALUE(SUBSTITUTE(実質収支比率等に係る経年分析!G$48,"▲","-")),2)</f>
        <v>14.78</v>
      </c>
      <c r="D19" s="134">
        <f>ROUND(VALUE(SUBSTITUTE(実質収支比率等に係る経年分析!H$48,"▲","-")),2)</f>
        <v>11.39</v>
      </c>
      <c r="E19" s="134">
        <f>ROUND(VALUE(SUBSTITUTE(実質収支比率等に係る経年分析!I$48,"▲","-")),2)</f>
        <v>13.46</v>
      </c>
      <c r="F19" s="134">
        <f>ROUND(VALUE(SUBSTITUTE(実質収支比率等に係る経年分析!J$48,"▲","-")),2)</f>
        <v>13.36</v>
      </c>
    </row>
    <row r="20" spans="1:11" x14ac:dyDescent="0.15">
      <c r="A20" s="134" t="s">
        <v>42</v>
      </c>
      <c r="B20" s="134">
        <f>ROUND(VALUE(SUBSTITUTE(実質収支比率等に係る経年分析!F$47,"▲","-")),2)</f>
        <v>70.239999999999995</v>
      </c>
      <c r="C20" s="134">
        <f>ROUND(VALUE(SUBSTITUTE(実質収支比率等に係る経年分析!G$47,"▲","-")),2)</f>
        <v>61.19</v>
      </c>
      <c r="D20" s="134">
        <f>ROUND(VALUE(SUBSTITUTE(実質収支比率等に係る経年分析!H$47,"▲","-")),2)</f>
        <v>45.85</v>
      </c>
      <c r="E20" s="134">
        <f>ROUND(VALUE(SUBSTITUTE(実質収支比率等に係る経年分析!I$47,"▲","-")),2)</f>
        <v>44.48</v>
      </c>
      <c r="F20" s="134">
        <f>ROUND(VALUE(SUBSTITUTE(実質収支比率等に係る経年分析!J$47,"▲","-")),2)</f>
        <v>39.06</v>
      </c>
    </row>
    <row r="21" spans="1:11" x14ac:dyDescent="0.15">
      <c r="A21" s="134" t="s">
        <v>43</v>
      </c>
      <c r="B21" s="134">
        <f>IF(ISNUMBER(VALUE(SUBSTITUTE(実質収支比率等に係る経年分析!F$49,"▲","-"))),ROUND(VALUE(SUBSTITUTE(実質収支比率等に係る経年分析!F$49,"▲","-")),2),NA())</f>
        <v>1.03</v>
      </c>
      <c r="C21" s="134">
        <f>IF(ISNUMBER(VALUE(SUBSTITUTE(実質収支比率等に係る経年分析!G$49,"▲","-"))),ROUND(VALUE(SUBSTITUTE(実質収支比率等に係る経年分析!G$49,"▲","-")),2),NA())</f>
        <v>-10.79</v>
      </c>
      <c r="D21" s="134">
        <f>IF(ISNUMBER(VALUE(SUBSTITUTE(実質収支比率等に係る経年分析!H$49,"▲","-"))),ROUND(VALUE(SUBSTITUTE(実質収支比率等に係る経年分析!H$49,"▲","-")),2),NA())</f>
        <v>-19.25</v>
      </c>
      <c r="E21" s="134">
        <f>IF(ISNUMBER(VALUE(SUBSTITUTE(実質収支比率等に係る経年分析!I$49,"▲","-"))),ROUND(VALUE(SUBSTITUTE(実質収支比率等に係る経年分析!I$49,"▲","-")),2),NA())</f>
        <v>4.0199999999999996</v>
      </c>
      <c r="F21" s="134">
        <f>IF(ISNUMBER(VALUE(SUBSTITUTE(実質収支比率等に係る経年分析!J$49,"▲","-"))),ROUND(VALUE(SUBSTITUTE(実質収支比率等に係る経年分析!J$49,"▲","-")),2),NA())</f>
        <v>-6.82</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軽井沢町訪問看護事業特別会計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0.21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0.27</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0.3</v>
      </c>
    </row>
    <row r="30" spans="1:11" x14ac:dyDescent="0.15">
      <c r="A30" s="135" t="str">
        <f>IF(連結実質赤字比率に係る赤字・黒字の構成分析!C$40="",NA(),連結実質赤字比率に係る赤字・黒字の構成分析!C$40)</f>
        <v>軽井沢町駐車場特別会計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0.14000000000000001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0.37</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0.41</v>
      </c>
    </row>
    <row r="31" spans="1:11" x14ac:dyDescent="0.15">
      <c r="A31" s="135" t="str">
        <f>IF(連結実質赤字比率に係る赤字・黒字の構成分析!C$39="",NA(),連結実質赤字比率に係る赤字・黒字の構成分析!C$39)</f>
        <v>軽井沢町公共下水道事業特別会計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0.56999999999999995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0.51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1.1599999999999999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0.5</v>
      </c>
    </row>
    <row r="32" spans="1:11" x14ac:dyDescent="0.15">
      <c r="A32" s="135" t="str">
        <f>IF(連結実質赤字比率に係る赤字・黒字の構成分析!C$38="",NA(),連結実質赤字比率に係る赤字・黒字の構成分析!C$38)</f>
        <v>軽井沢町介護保険特別会計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0.14000000000000001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0.81</v>
      </c>
    </row>
    <row r="33" spans="1:16" x14ac:dyDescent="0.15">
      <c r="A33" s="135" t="str">
        <f>IF(連結実質赤字比率に係る赤字・黒字の構成分析!C$37="",NA(),連結実質赤字比率に係る赤字・黒字の構成分析!C$37)</f>
        <v>軽井沢町国民健康保険事業勘定特別会計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0.92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1.17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1.1000000000000001</v>
      </c>
    </row>
    <row r="34" spans="1:16" x14ac:dyDescent="0.15">
      <c r="A34" s="135" t="str">
        <f>IF(連結実質赤字比率に係る赤字・黒字の構成分析!C$36="",NA(),連結実質赤字比率に係る赤字・黒字の構成分析!C$36)</f>
        <v>軽井沢町国民健康保険軽井沢病院事業会計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4.8499999999999996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6.08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7.42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7.52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6.51</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12.88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14.77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11.38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13.46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13.35</v>
      </c>
    </row>
    <row r="36" spans="1:16" x14ac:dyDescent="0.15">
      <c r="A36" s="135" t="str">
        <f>IF(連結実質赤字比率に係る赤字・黒字の構成分析!C$34="",NA(),連結実質赤字比率に係る赤字・黒字の構成分析!C$34)</f>
        <v>軽井沢町水道事業会計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18.059999999999999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19.59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18.57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14.83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15.07</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779</v>
      </c>
      <c r="E42" s="136"/>
      <c r="F42" s="136"/>
      <c r="G42" s="136">
        <f>'実質公債費比率（分子）の構造'!L$52</f>
        <v>734</v>
      </c>
      <c r="H42" s="136"/>
      <c r="I42" s="136"/>
      <c r="J42" s="136">
        <f>'実質公債費比率（分子）の構造'!M$52</f>
        <v>751</v>
      </c>
      <c r="K42" s="136"/>
      <c r="L42" s="136"/>
      <c r="M42" s="136">
        <f>'実質公債費比率（分子）の構造'!N$52</f>
        <v>737</v>
      </c>
      <c r="N42" s="136"/>
      <c r="O42" s="136"/>
      <c r="P42" s="136">
        <f>'実質公債費比率（分子）の構造'!O$52</f>
        <v>896</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1</v>
      </c>
      <c r="C44" s="136"/>
      <c r="D44" s="136"/>
      <c r="E44" s="136">
        <f>'実質公債費比率（分子）の構造'!L$50</f>
        <v>1</v>
      </c>
      <c r="F44" s="136"/>
      <c r="G44" s="136"/>
      <c r="H44" s="136">
        <f>'実質公債費比率（分子）の構造'!M$50</f>
        <v>1</v>
      </c>
      <c r="I44" s="136"/>
      <c r="J44" s="136"/>
      <c r="K44" s="136">
        <f>'実質公債費比率（分子）の構造'!N$50</f>
        <v>1</v>
      </c>
      <c r="L44" s="136"/>
      <c r="M44" s="136"/>
      <c r="N44" s="136">
        <f>'実質公債費比率（分子）の構造'!O$50</f>
        <v>0</v>
      </c>
      <c r="O44" s="136"/>
      <c r="P44" s="136"/>
    </row>
    <row r="45" spans="1:16" x14ac:dyDescent="0.15">
      <c r="A45" s="136" t="s">
        <v>53</v>
      </c>
      <c r="B45" s="136">
        <f>'実質公債費比率（分子）の構造'!K$49</f>
        <v>106</v>
      </c>
      <c r="C45" s="136"/>
      <c r="D45" s="136"/>
      <c r="E45" s="136">
        <f>'実質公債費比率（分子）の構造'!L$49</f>
        <v>81</v>
      </c>
      <c r="F45" s="136"/>
      <c r="G45" s="136"/>
      <c r="H45" s="136">
        <f>'実質公債費比率（分子）の構造'!M$49</f>
        <v>79</v>
      </c>
      <c r="I45" s="136"/>
      <c r="J45" s="136"/>
      <c r="K45" s="136">
        <f>'実質公債費比率（分子）の構造'!N$49</f>
        <v>81</v>
      </c>
      <c r="L45" s="136"/>
      <c r="M45" s="136"/>
      <c r="N45" s="136">
        <f>'実質公債費比率（分子）の構造'!O$49</f>
        <v>82</v>
      </c>
      <c r="O45" s="136"/>
      <c r="P45" s="136"/>
    </row>
    <row r="46" spans="1:16" x14ac:dyDescent="0.15">
      <c r="A46" s="136" t="s">
        <v>54</v>
      </c>
      <c r="B46" s="136">
        <f>'実質公債費比率（分子）の構造'!K$48</f>
        <v>443</v>
      </c>
      <c r="C46" s="136"/>
      <c r="D46" s="136"/>
      <c r="E46" s="136">
        <f>'実質公債費比率（分子）の構造'!L$48</f>
        <v>431</v>
      </c>
      <c r="F46" s="136"/>
      <c r="G46" s="136"/>
      <c r="H46" s="136">
        <f>'実質公債費比率（分子）の構造'!M$48</f>
        <v>378</v>
      </c>
      <c r="I46" s="136"/>
      <c r="J46" s="136"/>
      <c r="K46" s="136">
        <f>'実質公債費比率（分子）の構造'!N$48</f>
        <v>332</v>
      </c>
      <c r="L46" s="136"/>
      <c r="M46" s="136"/>
      <c r="N46" s="136">
        <f>'実質公債費比率（分子）の構造'!O$48</f>
        <v>353</v>
      </c>
      <c r="O46" s="136"/>
      <c r="P46" s="136"/>
    </row>
    <row r="47" spans="1:16" x14ac:dyDescent="0.15">
      <c r="A47" s="136" t="s">
        <v>13</v>
      </c>
      <c r="B47" s="136">
        <f>'実質公債費比率（分子）の構造'!K$47</f>
        <v>3</v>
      </c>
      <c r="C47" s="136"/>
      <c r="D47" s="136"/>
      <c r="E47" s="136">
        <f>'実質公債費比率（分子）の構造'!L$47</f>
        <v>7</v>
      </c>
      <c r="F47" s="136"/>
      <c r="G47" s="136"/>
      <c r="H47" s="136">
        <f>'実質公債費比率（分子）の構造'!M$47</f>
        <v>10</v>
      </c>
      <c r="I47" s="136"/>
      <c r="J47" s="136"/>
      <c r="K47" s="136">
        <f>'実質公債費比率（分子）の構造'!N$47</f>
        <v>13</v>
      </c>
      <c r="L47" s="136"/>
      <c r="M47" s="136"/>
      <c r="N47" s="136">
        <f>'実質公債費比率（分子）の構造'!O$47</f>
        <v>17</v>
      </c>
      <c r="O47" s="136"/>
      <c r="P47" s="136"/>
    </row>
    <row r="48" spans="1:16" x14ac:dyDescent="0.15">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56</v>
      </c>
      <c r="B49" s="136">
        <f>'実質公債費比率（分子）の構造'!K$45</f>
        <v>251</v>
      </c>
      <c r="C49" s="136"/>
      <c r="D49" s="136"/>
      <c r="E49" s="136">
        <f>'実質公債費比率（分子）の構造'!L$45</f>
        <v>292</v>
      </c>
      <c r="F49" s="136"/>
      <c r="G49" s="136"/>
      <c r="H49" s="136">
        <f>'実質公債費比率（分子）の構造'!M$45</f>
        <v>373</v>
      </c>
      <c r="I49" s="136"/>
      <c r="J49" s="136"/>
      <c r="K49" s="136">
        <f>'実質公債費比率（分子）の構造'!N$45</f>
        <v>409</v>
      </c>
      <c r="L49" s="136"/>
      <c r="M49" s="136"/>
      <c r="N49" s="136">
        <f>'実質公債費比率（分子）の構造'!O$45</f>
        <v>401</v>
      </c>
      <c r="O49" s="136"/>
      <c r="P49" s="136"/>
    </row>
    <row r="50" spans="1:16" x14ac:dyDescent="0.15">
      <c r="A50" s="136" t="s">
        <v>57</v>
      </c>
      <c r="B50" s="136" t="e">
        <f>NA()</f>
        <v>#N/A</v>
      </c>
      <c r="C50" s="136">
        <f>IF(ISNUMBER('実質公債費比率（分子）の構造'!K$53),'実質公債費比率（分子）の構造'!K$53,NA())</f>
        <v>25</v>
      </c>
      <c r="D50" s="136" t="e">
        <f>NA()</f>
        <v>#N/A</v>
      </c>
      <c r="E50" s="136" t="e">
        <f>NA()</f>
        <v>#N/A</v>
      </c>
      <c r="F50" s="136">
        <f>IF(ISNUMBER('実質公債費比率（分子）の構造'!L$53),'実質公債費比率（分子）の構造'!L$53,NA())</f>
        <v>78</v>
      </c>
      <c r="G50" s="136" t="e">
        <f>NA()</f>
        <v>#N/A</v>
      </c>
      <c r="H50" s="136" t="e">
        <f>NA()</f>
        <v>#N/A</v>
      </c>
      <c r="I50" s="136">
        <f>IF(ISNUMBER('実質公債費比率（分子）の構造'!M$53),'実質公債費比率（分子）の構造'!M$53,NA())</f>
        <v>90</v>
      </c>
      <c r="J50" s="136" t="e">
        <f>NA()</f>
        <v>#N/A</v>
      </c>
      <c r="K50" s="136" t="e">
        <f>NA()</f>
        <v>#N/A</v>
      </c>
      <c r="L50" s="136">
        <f>IF(ISNUMBER('実質公債費比率（分子）の構造'!N$53),'実質公債費比率（分子）の構造'!N$53,NA())</f>
        <v>99</v>
      </c>
      <c r="M50" s="136" t="e">
        <f>NA()</f>
        <v>#N/A</v>
      </c>
      <c r="N50" s="136" t="e">
        <f>NA()</f>
        <v>#N/A</v>
      </c>
      <c r="O50" s="136">
        <f>IF(ISNUMBER('実質公債費比率（分子）の構造'!O$53),'実質公債費比率（分子）の構造'!O$53,NA())</f>
        <v>-43</v>
      </c>
      <c r="P50" s="136" t="e">
        <f>NA()</f>
        <v>#N/A</v>
      </c>
    </row>
    <row r="53" spans="1:16" x14ac:dyDescent="0.15">
      <c r="A53" s="104" t="s">
        <v>58</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x14ac:dyDescent="0.15">
      <c r="A56" s="135" t="s">
        <v>35</v>
      </c>
      <c r="B56" s="135"/>
      <c r="C56" s="135"/>
      <c r="D56" s="135">
        <f>'将来負担比率（分子）の構造'!I$51</f>
        <v>6777</v>
      </c>
      <c r="E56" s="135"/>
      <c r="F56" s="135"/>
      <c r="G56" s="135">
        <f>'将来負担比率（分子）の構造'!J$51</f>
        <v>6086</v>
      </c>
      <c r="H56" s="135"/>
      <c r="I56" s="135"/>
      <c r="J56" s="135">
        <f>'将来負担比率（分子）の構造'!K$51</f>
        <v>6176</v>
      </c>
      <c r="K56" s="135"/>
      <c r="L56" s="135"/>
      <c r="M56" s="135">
        <f>'将来負担比率（分子）の構造'!L$51</f>
        <v>5733</v>
      </c>
      <c r="N56" s="135"/>
      <c r="O56" s="135"/>
      <c r="P56" s="135">
        <f>'将来負担比率（分子）の構造'!M$51</f>
        <v>5304</v>
      </c>
    </row>
    <row r="57" spans="1:16" x14ac:dyDescent="0.15">
      <c r="A57" s="135" t="s">
        <v>34</v>
      </c>
      <c r="B57" s="135"/>
      <c r="C57" s="135"/>
      <c r="D57" s="135">
        <f>'将来負担比率（分子）の構造'!I$50</f>
        <v>1737</v>
      </c>
      <c r="E57" s="135"/>
      <c r="F57" s="135"/>
      <c r="G57" s="135">
        <f>'将来負担比率（分子）の構造'!J$50</f>
        <v>1445</v>
      </c>
      <c r="H57" s="135"/>
      <c r="I57" s="135"/>
      <c r="J57" s="135">
        <f>'将来負担比率（分子）の構造'!K$50</f>
        <v>1231</v>
      </c>
      <c r="K57" s="135"/>
      <c r="L57" s="135"/>
      <c r="M57" s="135">
        <f>'将来負担比率（分子）の構造'!L$50</f>
        <v>1163</v>
      </c>
      <c r="N57" s="135"/>
      <c r="O57" s="135"/>
      <c r="P57" s="135">
        <f>'将来負担比率（分子）の構造'!M$50</f>
        <v>1959</v>
      </c>
    </row>
    <row r="58" spans="1:16" x14ac:dyDescent="0.15">
      <c r="A58" s="135" t="s">
        <v>33</v>
      </c>
      <c r="B58" s="135"/>
      <c r="C58" s="135"/>
      <c r="D58" s="135">
        <f>'将来負担比率（分子）の構造'!I$49</f>
        <v>12386</v>
      </c>
      <c r="E58" s="135"/>
      <c r="F58" s="135"/>
      <c r="G58" s="135">
        <f>'将来負担比率（分子）の構造'!J$49</f>
        <v>10798</v>
      </c>
      <c r="H58" s="135"/>
      <c r="I58" s="135"/>
      <c r="J58" s="135">
        <f>'将来負担比率（分子）の構造'!K$49</f>
        <v>9491</v>
      </c>
      <c r="K58" s="135"/>
      <c r="L58" s="135"/>
      <c r="M58" s="135">
        <f>'将来負担比率（分子）の構造'!L$49</f>
        <v>7644</v>
      </c>
      <c r="N58" s="135"/>
      <c r="O58" s="135"/>
      <c r="P58" s="135">
        <f>'将来負担比率（分子）の構造'!M$49</f>
        <v>5854</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1432</v>
      </c>
      <c r="C62" s="135"/>
      <c r="D62" s="135"/>
      <c r="E62" s="135">
        <f>'将来負担比率（分子）の構造'!J$45</f>
        <v>1499</v>
      </c>
      <c r="F62" s="135"/>
      <c r="G62" s="135"/>
      <c r="H62" s="135">
        <f>'将来負担比率（分子）の構造'!K$45</f>
        <v>1518</v>
      </c>
      <c r="I62" s="135"/>
      <c r="J62" s="135"/>
      <c r="K62" s="135">
        <f>'将来負担比率（分子）の構造'!L$45</f>
        <v>1406</v>
      </c>
      <c r="L62" s="135"/>
      <c r="M62" s="135"/>
      <c r="N62" s="135">
        <f>'将来負担比率（分子）の構造'!M$45</f>
        <v>1248</v>
      </c>
      <c r="O62" s="135"/>
      <c r="P62" s="135"/>
    </row>
    <row r="63" spans="1:16" x14ac:dyDescent="0.15">
      <c r="A63" s="135" t="s">
        <v>27</v>
      </c>
      <c r="B63" s="135">
        <f>'将来負担比率（分子）の構造'!I$44</f>
        <v>615</v>
      </c>
      <c r="C63" s="135"/>
      <c r="D63" s="135"/>
      <c r="E63" s="135">
        <f>'将来負担比率（分子）の構造'!J$44</f>
        <v>534</v>
      </c>
      <c r="F63" s="135"/>
      <c r="G63" s="135"/>
      <c r="H63" s="135">
        <f>'将来負担比率（分子）の構造'!K$44</f>
        <v>459</v>
      </c>
      <c r="I63" s="135"/>
      <c r="J63" s="135"/>
      <c r="K63" s="135">
        <f>'将来負担比率（分子）の構造'!L$44</f>
        <v>385</v>
      </c>
      <c r="L63" s="135"/>
      <c r="M63" s="135"/>
      <c r="N63" s="135">
        <f>'将来負担比率（分子）の構造'!M$44</f>
        <v>349</v>
      </c>
      <c r="O63" s="135"/>
      <c r="P63" s="135"/>
    </row>
    <row r="64" spans="1:16" x14ac:dyDescent="0.15">
      <c r="A64" s="135" t="s">
        <v>26</v>
      </c>
      <c r="B64" s="135">
        <f>'将来負担比率（分子）の構造'!I$43</f>
        <v>5163</v>
      </c>
      <c r="C64" s="135"/>
      <c r="D64" s="135"/>
      <c r="E64" s="135">
        <f>'将来負担比率（分子）の構造'!J$43</f>
        <v>4943</v>
      </c>
      <c r="F64" s="135"/>
      <c r="G64" s="135"/>
      <c r="H64" s="135">
        <f>'将来負担比率（分子）の構造'!K$43</f>
        <v>4601</v>
      </c>
      <c r="I64" s="135"/>
      <c r="J64" s="135"/>
      <c r="K64" s="135">
        <f>'将来負担比率（分子）の構造'!L$43</f>
        <v>3896</v>
      </c>
      <c r="L64" s="135"/>
      <c r="M64" s="135"/>
      <c r="N64" s="135">
        <f>'将来負担比率（分子）の構造'!M$43</f>
        <v>3593</v>
      </c>
      <c r="O64" s="135"/>
      <c r="P64" s="135"/>
    </row>
    <row r="65" spans="1:16" x14ac:dyDescent="0.15">
      <c r="A65" s="135" t="s">
        <v>25</v>
      </c>
      <c r="B65" s="135">
        <f>'将来負担比率（分子）の構造'!I$42</f>
        <v>18</v>
      </c>
      <c r="C65" s="135"/>
      <c r="D65" s="135"/>
      <c r="E65" s="135">
        <f>'将来負担比率（分子）の構造'!J$42</f>
        <v>15</v>
      </c>
      <c r="F65" s="135"/>
      <c r="G65" s="135"/>
      <c r="H65" s="135">
        <f>'将来負担比率（分子）の構造'!K$42</f>
        <v>12</v>
      </c>
      <c r="I65" s="135"/>
      <c r="J65" s="135"/>
      <c r="K65" s="135">
        <f>'将来負担比率（分子）の構造'!L$42</f>
        <v>8</v>
      </c>
      <c r="L65" s="135"/>
      <c r="M65" s="135"/>
      <c r="N65" s="135">
        <f>'将来負担比率（分子）の構造'!M$42</f>
        <v>5</v>
      </c>
      <c r="O65" s="135"/>
      <c r="P65" s="135"/>
    </row>
    <row r="66" spans="1:16" x14ac:dyDescent="0.15">
      <c r="A66" s="135" t="s">
        <v>24</v>
      </c>
      <c r="B66" s="135">
        <f>'将来負担比率（分子）の構造'!I$41</f>
        <v>2874</v>
      </c>
      <c r="C66" s="135"/>
      <c r="D66" s="135"/>
      <c r="E66" s="135">
        <f>'将来負担比率（分子）の構造'!J$41</f>
        <v>3546</v>
      </c>
      <c r="F66" s="135"/>
      <c r="G66" s="135"/>
      <c r="H66" s="135">
        <f>'将来負担比率（分子）の構造'!K$41</f>
        <v>3735</v>
      </c>
      <c r="I66" s="135"/>
      <c r="J66" s="135"/>
      <c r="K66" s="135">
        <f>'将来負担比率（分子）の構造'!L$41</f>
        <v>3468</v>
      </c>
      <c r="L66" s="135"/>
      <c r="M66" s="135"/>
      <c r="N66" s="135">
        <f>'将来負担比率（分子）の構造'!M$41</f>
        <v>4458</v>
      </c>
      <c r="O66" s="135"/>
      <c r="P66" s="135"/>
    </row>
    <row r="67" spans="1:16" x14ac:dyDescent="0.15">
      <c r="A67" s="135" t="s">
        <v>61</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194</v>
      </c>
      <c r="DI1" s="732"/>
      <c r="DJ1" s="732"/>
      <c r="DK1" s="732"/>
      <c r="DL1" s="732"/>
      <c r="DM1" s="732"/>
      <c r="DN1" s="733"/>
      <c r="DP1" s="731" t="s">
        <v>195</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197</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198</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199</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200</v>
      </c>
      <c r="S4" s="679"/>
      <c r="T4" s="679"/>
      <c r="U4" s="679"/>
      <c r="V4" s="679"/>
      <c r="W4" s="679"/>
      <c r="X4" s="679"/>
      <c r="Y4" s="680"/>
      <c r="Z4" s="678" t="s">
        <v>201</v>
      </c>
      <c r="AA4" s="679"/>
      <c r="AB4" s="679"/>
      <c r="AC4" s="680"/>
      <c r="AD4" s="678" t="s">
        <v>202</v>
      </c>
      <c r="AE4" s="679"/>
      <c r="AF4" s="679"/>
      <c r="AG4" s="679"/>
      <c r="AH4" s="679"/>
      <c r="AI4" s="679"/>
      <c r="AJ4" s="679"/>
      <c r="AK4" s="680"/>
      <c r="AL4" s="678" t="s">
        <v>201</v>
      </c>
      <c r="AM4" s="679"/>
      <c r="AN4" s="679"/>
      <c r="AO4" s="680"/>
      <c r="AP4" s="734" t="s">
        <v>203</v>
      </c>
      <c r="AQ4" s="734"/>
      <c r="AR4" s="734"/>
      <c r="AS4" s="734"/>
      <c r="AT4" s="734"/>
      <c r="AU4" s="734"/>
      <c r="AV4" s="734"/>
      <c r="AW4" s="734"/>
      <c r="AX4" s="734"/>
      <c r="AY4" s="734"/>
      <c r="AZ4" s="734"/>
      <c r="BA4" s="734"/>
      <c r="BB4" s="734"/>
      <c r="BC4" s="734"/>
      <c r="BD4" s="734"/>
      <c r="BE4" s="734"/>
      <c r="BF4" s="734"/>
      <c r="BG4" s="734" t="s">
        <v>204</v>
      </c>
      <c r="BH4" s="734"/>
      <c r="BI4" s="734"/>
      <c r="BJ4" s="734"/>
      <c r="BK4" s="734"/>
      <c r="BL4" s="734"/>
      <c r="BM4" s="734"/>
      <c r="BN4" s="734"/>
      <c r="BO4" s="734" t="s">
        <v>201</v>
      </c>
      <c r="BP4" s="734"/>
      <c r="BQ4" s="734"/>
      <c r="BR4" s="734"/>
      <c r="BS4" s="734" t="s">
        <v>205</v>
      </c>
      <c r="BT4" s="734"/>
      <c r="BU4" s="734"/>
      <c r="BV4" s="734"/>
      <c r="BW4" s="734"/>
      <c r="BX4" s="734"/>
      <c r="BY4" s="734"/>
      <c r="BZ4" s="734"/>
      <c r="CA4" s="734"/>
      <c r="CB4" s="734"/>
      <c r="CD4" s="723" t="s">
        <v>206</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207</v>
      </c>
      <c r="C5" s="706"/>
      <c r="D5" s="706"/>
      <c r="E5" s="706"/>
      <c r="F5" s="706"/>
      <c r="G5" s="706"/>
      <c r="H5" s="706"/>
      <c r="I5" s="706"/>
      <c r="J5" s="706"/>
      <c r="K5" s="706"/>
      <c r="L5" s="706"/>
      <c r="M5" s="706"/>
      <c r="N5" s="706"/>
      <c r="O5" s="706"/>
      <c r="P5" s="706"/>
      <c r="Q5" s="707"/>
      <c r="R5" s="668">
        <v>9017860</v>
      </c>
      <c r="S5" s="669"/>
      <c r="T5" s="669"/>
      <c r="U5" s="669"/>
      <c r="V5" s="669"/>
      <c r="W5" s="669"/>
      <c r="X5" s="669"/>
      <c r="Y5" s="716"/>
      <c r="Z5" s="729">
        <v>47.4</v>
      </c>
      <c r="AA5" s="729"/>
      <c r="AB5" s="729"/>
      <c r="AC5" s="729"/>
      <c r="AD5" s="730">
        <v>8188396</v>
      </c>
      <c r="AE5" s="730"/>
      <c r="AF5" s="730"/>
      <c r="AG5" s="730"/>
      <c r="AH5" s="730"/>
      <c r="AI5" s="730"/>
      <c r="AJ5" s="730"/>
      <c r="AK5" s="730"/>
      <c r="AL5" s="717">
        <v>91.2</v>
      </c>
      <c r="AM5" s="686"/>
      <c r="AN5" s="686"/>
      <c r="AO5" s="718"/>
      <c r="AP5" s="705" t="s">
        <v>208</v>
      </c>
      <c r="AQ5" s="706"/>
      <c r="AR5" s="706"/>
      <c r="AS5" s="706"/>
      <c r="AT5" s="706"/>
      <c r="AU5" s="706"/>
      <c r="AV5" s="706"/>
      <c r="AW5" s="706"/>
      <c r="AX5" s="706"/>
      <c r="AY5" s="706"/>
      <c r="AZ5" s="706"/>
      <c r="BA5" s="706"/>
      <c r="BB5" s="706"/>
      <c r="BC5" s="706"/>
      <c r="BD5" s="706"/>
      <c r="BE5" s="706"/>
      <c r="BF5" s="707"/>
      <c r="BG5" s="618">
        <v>8129259</v>
      </c>
      <c r="BH5" s="619"/>
      <c r="BI5" s="619"/>
      <c r="BJ5" s="619"/>
      <c r="BK5" s="619"/>
      <c r="BL5" s="619"/>
      <c r="BM5" s="619"/>
      <c r="BN5" s="620"/>
      <c r="BO5" s="671">
        <v>90.1</v>
      </c>
      <c r="BP5" s="671"/>
      <c r="BQ5" s="671"/>
      <c r="BR5" s="671"/>
      <c r="BS5" s="672" t="s">
        <v>209</v>
      </c>
      <c r="BT5" s="672"/>
      <c r="BU5" s="672"/>
      <c r="BV5" s="672"/>
      <c r="BW5" s="672"/>
      <c r="BX5" s="672"/>
      <c r="BY5" s="672"/>
      <c r="BZ5" s="672"/>
      <c r="CA5" s="672"/>
      <c r="CB5" s="708"/>
      <c r="CD5" s="723" t="s">
        <v>203</v>
      </c>
      <c r="CE5" s="724"/>
      <c r="CF5" s="724"/>
      <c r="CG5" s="724"/>
      <c r="CH5" s="724"/>
      <c r="CI5" s="724"/>
      <c r="CJ5" s="724"/>
      <c r="CK5" s="724"/>
      <c r="CL5" s="724"/>
      <c r="CM5" s="724"/>
      <c r="CN5" s="724"/>
      <c r="CO5" s="724"/>
      <c r="CP5" s="724"/>
      <c r="CQ5" s="725"/>
      <c r="CR5" s="723" t="s">
        <v>210</v>
      </c>
      <c r="CS5" s="724"/>
      <c r="CT5" s="724"/>
      <c r="CU5" s="724"/>
      <c r="CV5" s="724"/>
      <c r="CW5" s="724"/>
      <c r="CX5" s="724"/>
      <c r="CY5" s="725"/>
      <c r="CZ5" s="723" t="s">
        <v>201</v>
      </c>
      <c r="DA5" s="724"/>
      <c r="DB5" s="724"/>
      <c r="DC5" s="725"/>
      <c r="DD5" s="723" t="s">
        <v>211</v>
      </c>
      <c r="DE5" s="724"/>
      <c r="DF5" s="724"/>
      <c r="DG5" s="724"/>
      <c r="DH5" s="724"/>
      <c r="DI5" s="724"/>
      <c r="DJ5" s="724"/>
      <c r="DK5" s="724"/>
      <c r="DL5" s="724"/>
      <c r="DM5" s="724"/>
      <c r="DN5" s="724"/>
      <c r="DO5" s="724"/>
      <c r="DP5" s="725"/>
      <c r="DQ5" s="723" t="s">
        <v>212</v>
      </c>
      <c r="DR5" s="724"/>
      <c r="DS5" s="724"/>
      <c r="DT5" s="724"/>
      <c r="DU5" s="724"/>
      <c r="DV5" s="724"/>
      <c r="DW5" s="724"/>
      <c r="DX5" s="724"/>
      <c r="DY5" s="724"/>
      <c r="DZ5" s="724"/>
      <c r="EA5" s="724"/>
      <c r="EB5" s="724"/>
      <c r="EC5" s="725"/>
    </row>
    <row r="6" spans="2:143" ht="11.25" customHeight="1" x14ac:dyDescent="0.15">
      <c r="B6" s="615" t="s">
        <v>213</v>
      </c>
      <c r="C6" s="616"/>
      <c r="D6" s="616"/>
      <c r="E6" s="616"/>
      <c r="F6" s="616"/>
      <c r="G6" s="616"/>
      <c r="H6" s="616"/>
      <c r="I6" s="616"/>
      <c r="J6" s="616"/>
      <c r="K6" s="616"/>
      <c r="L6" s="616"/>
      <c r="M6" s="616"/>
      <c r="N6" s="616"/>
      <c r="O6" s="616"/>
      <c r="P6" s="616"/>
      <c r="Q6" s="617"/>
      <c r="R6" s="618">
        <v>103955</v>
      </c>
      <c r="S6" s="619"/>
      <c r="T6" s="619"/>
      <c r="U6" s="619"/>
      <c r="V6" s="619"/>
      <c r="W6" s="619"/>
      <c r="X6" s="619"/>
      <c r="Y6" s="620"/>
      <c r="Z6" s="671">
        <v>0.5</v>
      </c>
      <c r="AA6" s="671"/>
      <c r="AB6" s="671"/>
      <c r="AC6" s="671"/>
      <c r="AD6" s="672">
        <v>103955</v>
      </c>
      <c r="AE6" s="672"/>
      <c r="AF6" s="672"/>
      <c r="AG6" s="672"/>
      <c r="AH6" s="672"/>
      <c r="AI6" s="672"/>
      <c r="AJ6" s="672"/>
      <c r="AK6" s="672"/>
      <c r="AL6" s="641">
        <v>1.2</v>
      </c>
      <c r="AM6" s="673"/>
      <c r="AN6" s="673"/>
      <c r="AO6" s="674"/>
      <c r="AP6" s="615" t="s">
        <v>214</v>
      </c>
      <c r="AQ6" s="616"/>
      <c r="AR6" s="616"/>
      <c r="AS6" s="616"/>
      <c r="AT6" s="616"/>
      <c r="AU6" s="616"/>
      <c r="AV6" s="616"/>
      <c r="AW6" s="616"/>
      <c r="AX6" s="616"/>
      <c r="AY6" s="616"/>
      <c r="AZ6" s="616"/>
      <c r="BA6" s="616"/>
      <c r="BB6" s="616"/>
      <c r="BC6" s="616"/>
      <c r="BD6" s="616"/>
      <c r="BE6" s="616"/>
      <c r="BF6" s="617"/>
      <c r="BG6" s="618">
        <v>8129259</v>
      </c>
      <c r="BH6" s="619"/>
      <c r="BI6" s="619"/>
      <c r="BJ6" s="619"/>
      <c r="BK6" s="619"/>
      <c r="BL6" s="619"/>
      <c r="BM6" s="619"/>
      <c r="BN6" s="620"/>
      <c r="BO6" s="671">
        <v>90.1</v>
      </c>
      <c r="BP6" s="671"/>
      <c r="BQ6" s="671"/>
      <c r="BR6" s="671"/>
      <c r="BS6" s="672" t="s">
        <v>209</v>
      </c>
      <c r="BT6" s="672"/>
      <c r="BU6" s="672"/>
      <c r="BV6" s="672"/>
      <c r="BW6" s="672"/>
      <c r="BX6" s="672"/>
      <c r="BY6" s="672"/>
      <c r="BZ6" s="672"/>
      <c r="CA6" s="672"/>
      <c r="CB6" s="708"/>
      <c r="CD6" s="675" t="s">
        <v>215</v>
      </c>
      <c r="CE6" s="676"/>
      <c r="CF6" s="676"/>
      <c r="CG6" s="676"/>
      <c r="CH6" s="676"/>
      <c r="CI6" s="676"/>
      <c r="CJ6" s="676"/>
      <c r="CK6" s="676"/>
      <c r="CL6" s="676"/>
      <c r="CM6" s="676"/>
      <c r="CN6" s="676"/>
      <c r="CO6" s="676"/>
      <c r="CP6" s="676"/>
      <c r="CQ6" s="677"/>
      <c r="CR6" s="618">
        <v>154913</v>
      </c>
      <c r="CS6" s="619"/>
      <c r="CT6" s="619"/>
      <c r="CU6" s="619"/>
      <c r="CV6" s="619"/>
      <c r="CW6" s="619"/>
      <c r="CX6" s="619"/>
      <c r="CY6" s="620"/>
      <c r="CZ6" s="671">
        <v>0.9</v>
      </c>
      <c r="DA6" s="671"/>
      <c r="DB6" s="671"/>
      <c r="DC6" s="671"/>
      <c r="DD6" s="624" t="s">
        <v>209</v>
      </c>
      <c r="DE6" s="619"/>
      <c r="DF6" s="619"/>
      <c r="DG6" s="619"/>
      <c r="DH6" s="619"/>
      <c r="DI6" s="619"/>
      <c r="DJ6" s="619"/>
      <c r="DK6" s="619"/>
      <c r="DL6" s="619"/>
      <c r="DM6" s="619"/>
      <c r="DN6" s="619"/>
      <c r="DO6" s="619"/>
      <c r="DP6" s="620"/>
      <c r="DQ6" s="624">
        <v>154913</v>
      </c>
      <c r="DR6" s="619"/>
      <c r="DS6" s="619"/>
      <c r="DT6" s="619"/>
      <c r="DU6" s="619"/>
      <c r="DV6" s="619"/>
      <c r="DW6" s="619"/>
      <c r="DX6" s="619"/>
      <c r="DY6" s="619"/>
      <c r="DZ6" s="619"/>
      <c r="EA6" s="619"/>
      <c r="EB6" s="619"/>
      <c r="EC6" s="654"/>
    </row>
    <row r="7" spans="2:143" ht="11.25" customHeight="1" x14ac:dyDescent="0.15">
      <c r="B7" s="615" t="s">
        <v>216</v>
      </c>
      <c r="C7" s="616"/>
      <c r="D7" s="616"/>
      <c r="E7" s="616"/>
      <c r="F7" s="616"/>
      <c r="G7" s="616"/>
      <c r="H7" s="616"/>
      <c r="I7" s="616"/>
      <c r="J7" s="616"/>
      <c r="K7" s="616"/>
      <c r="L7" s="616"/>
      <c r="M7" s="616"/>
      <c r="N7" s="616"/>
      <c r="O7" s="616"/>
      <c r="P7" s="616"/>
      <c r="Q7" s="617"/>
      <c r="R7" s="618">
        <v>5235</v>
      </c>
      <c r="S7" s="619"/>
      <c r="T7" s="619"/>
      <c r="U7" s="619"/>
      <c r="V7" s="619"/>
      <c r="W7" s="619"/>
      <c r="X7" s="619"/>
      <c r="Y7" s="620"/>
      <c r="Z7" s="671">
        <v>0</v>
      </c>
      <c r="AA7" s="671"/>
      <c r="AB7" s="671"/>
      <c r="AC7" s="671"/>
      <c r="AD7" s="672">
        <v>5235</v>
      </c>
      <c r="AE7" s="672"/>
      <c r="AF7" s="672"/>
      <c r="AG7" s="672"/>
      <c r="AH7" s="672"/>
      <c r="AI7" s="672"/>
      <c r="AJ7" s="672"/>
      <c r="AK7" s="672"/>
      <c r="AL7" s="641">
        <v>0.1</v>
      </c>
      <c r="AM7" s="673"/>
      <c r="AN7" s="673"/>
      <c r="AO7" s="674"/>
      <c r="AP7" s="615" t="s">
        <v>217</v>
      </c>
      <c r="AQ7" s="616"/>
      <c r="AR7" s="616"/>
      <c r="AS7" s="616"/>
      <c r="AT7" s="616"/>
      <c r="AU7" s="616"/>
      <c r="AV7" s="616"/>
      <c r="AW7" s="616"/>
      <c r="AX7" s="616"/>
      <c r="AY7" s="616"/>
      <c r="AZ7" s="616"/>
      <c r="BA7" s="616"/>
      <c r="BB7" s="616"/>
      <c r="BC7" s="616"/>
      <c r="BD7" s="616"/>
      <c r="BE7" s="616"/>
      <c r="BF7" s="617"/>
      <c r="BG7" s="618">
        <v>1811822</v>
      </c>
      <c r="BH7" s="619"/>
      <c r="BI7" s="619"/>
      <c r="BJ7" s="619"/>
      <c r="BK7" s="619"/>
      <c r="BL7" s="619"/>
      <c r="BM7" s="619"/>
      <c r="BN7" s="620"/>
      <c r="BO7" s="671">
        <v>20.100000000000001</v>
      </c>
      <c r="BP7" s="671"/>
      <c r="BQ7" s="671"/>
      <c r="BR7" s="671"/>
      <c r="BS7" s="672" t="s">
        <v>209</v>
      </c>
      <c r="BT7" s="672"/>
      <c r="BU7" s="672"/>
      <c r="BV7" s="672"/>
      <c r="BW7" s="672"/>
      <c r="BX7" s="672"/>
      <c r="BY7" s="672"/>
      <c r="BZ7" s="672"/>
      <c r="CA7" s="672"/>
      <c r="CB7" s="708"/>
      <c r="CD7" s="655" t="s">
        <v>218</v>
      </c>
      <c r="CE7" s="652"/>
      <c r="CF7" s="652"/>
      <c r="CG7" s="652"/>
      <c r="CH7" s="652"/>
      <c r="CI7" s="652"/>
      <c r="CJ7" s="652"/>
      <c r="CK7" s="652"/>
      <c r="CL7" s="652"/>
      <c r="CM7" s="652"/>
      <c r="CN7" s="652"/>
      <c r="CO7" s="652"/>
      <c r="CP7" s="652"/>
      <c r="CQ7" s="653"/>
      <c r="CR7" s="618">
        <v>3012288</v>
      </c>
      <c r="CS7" s="619"/>
      <c r="CT7" s="619"/>
      <c r="CU7" s="619"/>
      <c r="CV7" s="619"/>
      <c r="CW7" s="619"/>
      <c r="CX7" s="619"/>
      <c r="CY7" s="620"/>
      <c r="CZ7" s="671">
        <v>17.100000000000001</v>
      </c>
      <c r="DA7" s="671"/>
      <c r="DB7" s="671"/>
      <c r="DC7" s="671"/>
      <c r="DD7" s="624">
        <v>70202</v>
      </c>
      <c r="DE7" s="619"/>
      <c r="DF7" s="619"/>
      <c r="DG7" s="619"/>
      <c r="DH7" s="619"/>
      <c r="DI7" s="619"/>
      <c r="DJ7" s="619"/>
      <c r="DK7" s="619"/>
      <c r="DL7" s="619"/>
      <c r="DM7" s="619"/>
      <c r="DN7" s="619"/>
      <c r="DO7" s="619"/>
      <c r="DP7" s="620"/>
      <c r="DQ7" s="624">
        <v>2619735</v>
      </c>
      <c r="DR7" s="619"/>
      <c r="DS7" s="619"/>
      <c r="DT7" s="619"/>
      <c r="DU7" s="619"/>
      <c r="DV7" s="619"/>
      <c r="DW7" s="619"/>
      <c r="DX7" s="619"/>
      <c r="DY7" s="619"/>
      <c r="DZ7" s="619"/>
      <c r="EA7" s="619"/>
      <c r="EB7" s="619"/>
      <c r="EC7" s="654"/>
    </row>
    <row r="8" spans="2:143" ht="11.25" customHeight="1" x14ac:dyDescent="0.15">
      <c r="B8" s="615" t="s">
        <v>219</v>
      </c>
      <c r="C8" s="616"/>
      <c r="D8" s="616"/>
      <c r="E8" s="616"/>
      <c r="F8" s="616"/>
      <c r="G8" s="616"/>
      <c r="H8" s="616"/>
      <c r="I8" s="616"/>
      <c r="J8" s="616"/>
      <c r="K8" s="616"/>
      <c r="L8" s="616"/>
      <c r="M8" s="616"/>
      <c r="N8" s="616"/>
      <c r="O8" s="616"/>
      <c r="P8" s="616"/>
      <c r="Q8" s="617"/>
      <c r="R8" s="618">
        <v>14935</v>
      </c>
      <c r="S8" s="619"/>
      <c r="T8" s="619"/>
      <c r="U8" s="619"/>
      <c r="V8" s="619"/>
      <c r="W8" s="619"/>
      <c r="X8" s="619"/>
      <c r="Y8" s="620"/>
      <c r="Z8" s="671">
        <v>0.1</v>
      </c>
      <c r="AA8" s="671"/>
      <c r="AB8" s="671"/>
      <c r="AC8" s="671"/>
      <c r="AD8" s="672">
        <v>14935</v>
      </c>
      <c r="AE8" s="672"/>
      <c r="AF8" s="672"/>
      <c r="AG8" s="672"/>
      <c r="AH8" s="672"/>
      <c r="AI8" s="672"/>
      <c r="AJ8" s="672"/>
      <c r="AK8" s="672"/>
      <c r="AL8" s="641">
        <v>0.2</v>
      </c>
      <c r="AM8" s="673"/>
      <c r="AN8" s="673"/>
      <c r="AO8" s="674"/>
      <c r="AP8" s="615" t="s">
        <v>220</v>
      </c>
      <c r="AQ8" s="616"/>
      <c r="AR8" s="616"/>
      <c r="AS8" s="616"/>
      <c r="AT8" s="616"/>
      <c r="AU8" s="616"/>
      <c r="AV8" s="616"/>
      <c r="AW8" s="616"/>
      <c r="AX8" s="616"/>
      <c r="AY8" s="616"/>
      <c r="AZ8" s="616"/>
      <c r="BA8" s="616"/>
      <c r="BB8" s="616"/>
      <c r="BC8" s="616"/>
      <c r="BD8" s="616"/>
      <c r="BE8" s="616"/>
      <c r="BF8" s="617"/>
      <c r="BG8" s="618">
        <v>72359</v>
      </c>
      <c r="BH8" s="619"/>
      <c r="BI8" s="619"/>
      <c r="BJ8" s="619"/>
      <c r="BK8" s="619"/>
      <c r="BL8" s="619"/>
      <c r="BM8" s="619"/>
      <c r="BN8" s="620"/>
      <c r="BO8" s="671">
        <v>0.8</v>
      </c>
      <c r="BP8" s="671"/>
      <c r="BQ8" s="671"/>
      <c r="BR8" s="671"/>
      <c r="BS8" s="624" t="s">
        <v>110</v>
      </c>
      <c r="BT8" s="619"/>
      <c r="BU8" s="619"/>
      <c r="BV8" s="619"/>
      <c r="BW8" s="619"/>
      <c r="BX8" s="619"/>
      <c r="BY8" s="619"/>
      <c r="BZ8" s="619"/>
      <c r="CA8" s="619"/>
      <c r="CB8" s="654"/>
      <c r="CD8" s="655" t="s">
        <v>221</v>
      </c>
      <c r="CE8" s="652"/>
      <c r="CF8" s="652"/>
      <c r="CG8" s="652"/>
      <c r="CH8" s="652"/>
      <c r="CI8" s="652"/>
      <c r="CJ8" s="652"/>
      <c r="CK8" s="652"/>
      <c r="CL8" s="652"/>
      <c r="CM8" s="652"/>
      <c r="CN8" s="652"/>
      <c r="CO8" s="652"/>
      <c r="CP8" s="652"/>
      <c r="CQ8" s="653"/>
      <c r="CR8" s="618">
        <v>2299477</v>
      </c>
      <c r="CS8" s="619"/>
      <c r="CT8" s="619"/>
      <c r="CU8" s="619"/>
      <c r="CV8" s="619"/>
      <c r="CW8" s="619"/>
      <c r="CX8" s="619"/>
      <c r="CY8" s="620"/>
      <c r="CZ8" s="671">
        <v>13</v>
      </c>
      <c r="DA8" s="671"/>
      <c r="DB8" s="671"/>
      <c r="DC8" s="671"/>
      <c r="DD8" s="624">
        <v>39089</v>
      </c>
      <c r="DE8" s="619"/>
      <c r="DF8" s="619"/>
      <c r="DG8" s="619"/>
      <c r="DH8" s="619"/>
      <c r="DI8" s="619"/>
      <c r="DJ8" s="619"/>
      <c r="DK8" s="619"/>
      <c r="DL8" s="619"/>
      <c r="DM8" s="619"/>
      <c r="DN8" s="619"/>
      <c r="DO8" s="619"/>
      <c r="DP8" s="620"/>
      <c r="DQ8" s="624">
        <v>1531347</v>
      </c>
      <c r="DR8" s="619"/>
      <c r="DS8" s="619"/>
      <c r="DT8" s="619"/>
      <c r="DU8" s="619"/>
      <c r="DV8" s="619"/>
      <c r="DW8" s="619"/>
      <c r="DX8" s="619"/>
      <c r="DY8" s="619"/>
      <c r="DZ8" s="619"/>
      <c r="EA8" s="619"/>
      <c r="EB8" s="619"/>
      <c r="EC8" s="654"/>
    </row>
    <row r="9" spans="2:143" ht="11.25" customHeight="1" x14ac:dyDescent="0.15">
      <c r="B9" s="615" t="s">
        <v>222</v>
      </c>
      <c r="C9" s="616"/>
      <c r="D9" s="616"/>
      <c r="E9" s="616"/>
      <c r="F9" s="616"/>
      <c r="G9" s="616"/>
      <c r="H9" s="616"/>
      <c r="I9" s="616"/>
      <c r="J9" s="616"/>
      <c r="K9" s="616"/>
      <c r="L9" s="616"/>
      <c r="M9" s="616"/>
      <c r="N9" s="616"/>
      <c r="O9" s="616"/>
      <c r="P9" s="616"/>
      <c r="Q9" s="617"/>
      <c r="R9" s="618">
        <v>15651</v>
      </c>
      <c r="S9" s="619"/>
      <c r="T9" s="619"/>
      <c r="U9" s="619"/>
      <c r="V9" s="619"/>
      <c r="W9" s="619"/>
      <c r="X9" s="619"/>
      <c r="Y9" s="620"/>
      <c r="Z9" s="671">
        <v>0.1</v>
      </c>
      <c r="AA9" s="671"/>
      <c r="AB9" s="671"/>
      <c r="AC9" s="671"/>
      <c r="AD9" s="672">
        <v>15651</v>
      </c>
      <c r="AE9" s="672"/>
      <c r="AF9" s="672"/>
      <c r="AG9" s="672"/>
      <c r="AH9" s="672"/>
      <c r="AI9" s="672"/>
      <c r="AJ9" s="672"/>
      <c r="AK9" s="672"/>
      <c r="AL9" s="641">
        <v>0.2</v>
      </c>
      <c r="AM9" s="673"/>
      <c r="AN9" s="673"/>
      <c r="AO9" s="674"/>
      <c r="AP9" s="615" t="s">
        <v>223</v>
      </c>
      <c r="AQ9" s="616"/>
      <c r="AR9" s="616"/>
      <c r="AS9" s="616"/>
      <c r="AT9" s="616"/>
      <c r="AU9" s="616"/>
      <c r="AV9" s="616"/>
      <c r="AW9" s="616"/>
      <c r="AX9" s="616"/>
      <c r="AY9" s="616"/>
      <c r="AZ9" s="616"/>
      <c r="BA9" s="616"/>
      <c r="BB9" s="616"/>
      <c r="BC9" s="616"/>
      <c r="BD9" s="616"/>
      <c r="BE9" s="616"/>
      <c r="BF9" s="617"/>
      <c r="BG9" s="618">
        <v>1259872</v>
      </c>
      <c r="BH9" s="619"/>
      <c r="BI9" s="619"/>
      <c r="BJ9" s="619"/>
      <c r="BK9" s="619"/>
      <c r="BL9" s="619"/>
      <c r="BM9" s="619"/>
      <c r="BN9" s="620"/>
      <c r="BO9" s="671">
        <v>14</v>
      </c>
      <c r="BP9" s="671"/>
      <c r="BQ9" s="671"/>
      <c r="BR9" s="671"/>
      <c r="BS9" s="624" t="s">
        <v>110</v>
      </c>
      <c r="BT9" s="619"/>
      <c r="BU9" s="619"/>
      <c r="BV9" s="619"/>
      <c r="BW9" s="619"/>
      <c r="BX9" s="619"/>
      <c r="BY9" s="619"/>
      <c r="BZ9" s="619"/>
      <c r="CA9" s="619"/>
      <c r="CB9" s="654"/>
      <c r="CD9" s="655" t="s">
        <v>224</v>
      </c>
      <c r="CE9" s="652"/>
      <c r="CF9" s="652"/>
      <c r="CG9" s="652"/>
      <c r="CH9" s="652"/>
      <c r="CI9" s="652"/>
      <c r="CJ9" s="652"/>
      <c r="CK9" s="652"/>
      <c r="CL9" s="652"/>
      <c r="CM9" s="652"/>
      <c r="CN9" s="652"/>
      <c r="CO9" s="652"/>
      <c r="CP9" s="652"/>
      <c r="CQ9" s="653"/>
      <c r="CR9" s="618">
        <v>1969995</v>
      </c>
      <c r="CS9" s="619"/>
      <c r="CT9" s="619"/>
      <c r="CU9" s="619"/>
      <c r="CV9" s="619"/>
      <c r="CW9" s="619"/>
      <c r="CX9" s="619"/>
      <c r="CY9" s="620"/>
      <c r="CZ9" s="671">
        <v>11.2</v>
      </c>
      <c r="DA9" s="671"/>
      <c r="DB9" s="671"/>
      <c r="DC9" s="671"/>
      <c r="DD9" s="624">
        <v>404075</v>
      </c>
      <c r="DE9" s="619"/>
      <c r="DF9" s="619"/>
      <c r="DG9" s="619"/>
      <c r="DH9" s="619"/>
      <c r="DI9" s="619"/>
      <c r="DJ9" s="619"/>
      <c r="DK9" s="619"/>
      <c r="DL9" s="619"/>
      <c r="DM9" s="619"/>
      <c r="DN9" s="619"/>
      <c r="DO9" s="619"/>
      <c r="DP9" s="620"/>
      <c r="DQ9" s="624">
        <v>1771382</v>
      </c>
      <c r="DR9" s="619"/>
      <c r="DS9" s="619"/>
      <c r="DT9" s="619"/>
      <c r="DU9" s="619"/>
      <c r="DV9" s="619"/>
      <c r="DW9" s="619"/>
      <c r="DX9" s="619"/>
      <c r="DY9" s="619"/>
      <c r="DZ9" s="619"/>
      <c r="EA9" s="619"/>
      <c r="EB9" s="619"/>
      <c r="EC9" s="654"/>
    </row>
    <row r="10" spans="2:143" ht="11.25" customHeight="1" x14ac:dyDescent="0.15">
      <c r="B10" s="615" t="s">
        <v>225</v>
      </c>
      <c r="C10" s="616"/>
      <c r="D10" s="616"/>
      <c r="E10" s="616"/>
      <c r="F10" s="616"/>
      <c r="G10" s="616"/>
      <c r="H10" s="616"/>
      <c r="I10" s="616"/>
      <c r="J10" s="616"/>
      <c r="K10" s="616"/>
      <c r="L10" s="616"/>
      <c r="M10" s="616"/>
      <c r="N10" s="616"/>
      <c r="O10" s="616"/>
      <c r="P10" s="616"/>
      <c r="Q10" s="617"/>
      <c r="R10" s="618">
        <v>432500</v>
      </c>
      <c r="S10" s="619"/>
      <c r="T10" s="619"/>
      <c r="U10" s="619"/>
      <c r="V10" s="619"/>
      <c r="W10" s="619"/>
      <c r="X10" s="619"/>
      <c r="Y10" s="620"/>
      <c r="Z10" s="671">
        <v>2.2999999999999998</v>
      </c>
      <c r="AA10" s="671"/>
      <c r="AB10" s="671"/>
      <c r="AC10" s="671"/>
      <c r="AD10" s="672">
        <v>432500</v>
      </c>
      <c r="AE10" s="672"/>
      <c r="AF10" s="672"/>
      <c r="AG10" s="672"/>
      <c r="AH10" s="672"/>
      <c r="AI10" s="672"/>
      <c r="AJ10" s="672"/>
      <c r="AK10" s="672"/>
      <c r="AL10" s="641">
        <v>4.8</v>
      </c>
      <c r="AM10" s="673"/>
      <c r="AN10" s="673"/>
      <c r="AO10" s="674"/>
      <c r="AP10" s="615" t="s">
        <v>226</v>
      </c>
      <c r="AQ10" s="616"/>
      <c r="AR10" s="616"/>
      <c r="AS10" s="616"/>
      <c r="AT10" s="616"/>
      <c r="AU10" s="616"/>
      <c r="AV10" s="616"/>
      <c r="AW10" s="616"/>
      <c r="AX10" s="616"/>
      <c r="AY10" s="616"/>
      <c r="AZ10" s="616"/>
      <c r="BA10" s="616"/>
      <c r="BB10" s="616"/>
      <c r="BC10" s="616"/>
      <c r="BD10" s="616"/>
      <c r="BE10" s="616"/>
      <c r="BF10" s="617"/>
      <c r="BG10" s="618">
        <v>238895</v>
      </c>
      <c r="BH10" s="619"/>
      <c r="BI10" s="619"/>
      <c r="BJ10" s="619"/>
      <c r="BK10" s="619"/>
      <c r="BL10" s="619"/>
      <c r="BM10" s="619"/>
      <c r="BN10" s="620"/>
      <c r="BO10" s="671">
        <v>2.6</v>
      </c>
      <c r="BP10" s="671"/>
      <c r="BQ10" s="671"/>
      <c r="BR10" s="671"/>
      <c r="BS10" s="624" t="s">
        <v>110</v>
      </c>
      <c r="BT10" s="619"/>
      <c r="BU10" s="619"/>
      <c r="BV10" s="619"/>
      <c r="BW10" s="619"/>
      <c r="BX10" s="619"/>
      <c r="BY10" s="619"/>
      <c r="BZ10" s="619"/>
      <c r="CA10" s="619"/>
      <c r="CB10" s="654"/>
      <c r="CD10" s="655" t="s">
        <v>227</v>
      </c>
      <c r="CE10" s="652"/>
      <c r="CF10" s="652"/>
      <c r="CG10" s="652"/>
      <c r="CH10" s="652"/>
      <c r="CI10" s="652"/>
      <c r="CJ10" s="652"/>
      <c r="CK10" s="652"/>
      <c r="CL10" s="652"/>
      <c r="CM10" s="652"/>
      <c r="CN10" s="652"/>
      <c r="CO10" s="652"/>
      <c r="CP10" s="652"/>
      <c r="CQ10" s="653"/>
      <c r="CR10" s="618">
        <v>797</v>
      </c>
      <c r="CS10" s="619"/>
      <c r="CT10" s="619"/>
      <c r="CU10" s="619"/>
      <c r="CV10" s="619"/>
      <c r="CW10" s="619"/>
      <c r="CX10" s="619"/>
      <c r="CY10" s="620"/>
      <c r="CZ10" s="671">
        <v>0</v>
      </c>
      <c r="DA10" s="671"/>
      <c r="DB10" s="671"/>
      <c r="DC10" s="671"/>
      <c r="DD10" s="624" t="s">
        <v>110</v>
      </c>
      <c r="DE10" s="619"/>
      <c r="DF10" s="619"/>
      <c r="DG10" s="619"/>
      <c r="DH10" s="619"/>
      <c r="DI10" s="619"/>
      <c r="DJ10" s="619"/>
      <c r="DK10" s="619"/>
      <c r="DL10" s="619"/>
      <c r="DM10" s="619"/>
      <c r="DN10" s="619"/>
      <c r="DO10" s="619"/>
      <c r="DP10" s="620"/>
      <c r="DQ10" s="624">
        <v>797</v>
      </c>
      <c r="DR10" s="619"/>
      <c r="DS10" s="619"/>
      <c r="DT10" s="619"/>
      <c r="DU10" s="619"/>
      <c r="DV10" s="619"/>
      <c r="DW10" s="619"/>
      <c r="DX10" s="619"/>
      <c r="DY10" s="619"/>
      <c r="DZ10" s="619"/>
      <c r="EA10" s="619"/>
      <c r="EB10" s="619"/>
      <c r="EC10" s="654"/>
    </row>
    <row r="11" spans="2:143" ht="11.25" customHeight="1" x14ac:dyDescent="0.15">
      <c r="B11" s="615" t="s">
        <v>228</v>
      </c>
      <c r="C11" s="616"/>
      <c r="D11" s="616"/>
      <c r="E11" s="616"/>
      <c r="F11" s="616"/>
      <c r="G11" s="616"/>
      <c r="H11" s="616"/>
      <c r="I11" s="616"/>
      <c r="J11" s="616"/>
      <c r="K11" s="616"/>
      <c r="L11" s="616"/>
      <c r="M11" s="616"/>
      <c r="N11" s="616"/>
      <c r="O11" s="616"/>
      <c r="P11" s="616"/>
      <c r="Q11" s="617"/>
      <c r="R11" s="618">
        <v>104588</v>
      </c>
      <c r="S11" s="619"/>
      <c r="T11" s="619"/>
      <c r="U11" s="619"/>
      <c r="V11" s="619"/>
      <c r="W11" s="619"/>
      <c r="X11" s="619"/>
      <c r="Y11" s="620"/>
      <c r="Z11" s="671">
        <v>0.5</v>
      </c>
      <c r="AA11" s="671"/>
      <c r="AB11" s="671"/>
      <c r="AC11" s="671"/>
      <c r="AD11" s="672">
        <v>104588</v>
      </c>
      <c r="AE11" s="672"/>
      <c r="AF11" s="672"/>
      <c r="AG11" s="672"/>
      <c r="AH11" s="672"/>
      <c r="AI11" s="672"/>
      <c r="AJ11" s="672"/>
      <c r="AK11" s="672"/>
      <c r="AL11" s="641">
        <v>1.2</v>
      </c>
      <c r="AM11" s="673"/>
      <c r="AN11" s="673"/>
      <c r="AO11" s="674"/>
      <c r="AP11" s="615" t="s">
        <v>229</v>
      </c>
      <c r="AQ11" s="616"/>
      <c r="AR11" s="616"/>
      <c r="AS11" s="616"/>
      <c r="AT11" s="616"/>
      <c r="AU11" s="616"/>
      <c r="AV11" s="616"/>
      <c r="AW11" s="616"/>
      <c r="AX11" s="616"/>
      <c r="AY11" s="616"/>
      <c r="AZ11" s="616"/>
      <c r="BA11" s="616"/>
      <c r="BB11" s="616"/>
      <c r="BC11" s="616"/>
      <c r="BD11" s="616"/>
      <c r="BE11" s="616"/>
      <c r="BF11" s="617"/>
      <c r="BG11" s="618">
        <v>240696</v>
      </c>
      <c r="BH11" s="619"/>
      <c r="BI11" s="619"/>
      <c r="BJ11" s="619"/>
      <c r="BK11" s="619"/>
      <c r="BL11" s="619"/>
      <c r="BM11" s="619"/>
      <c r="BN11" s="620"/>
      <c r="BO11" s="671">
        <v>2.7</v>
      </c>
      <c r="BP11" s="671"/>
      <c r="BQ11" s="671"/>
      <c r="BR11" s="671"/>
      <c r="BS11" s="624" t="s">
        <v>110</v>
      </c>
      <c r="BT11" s="619"/>
      <c r="BU11" s="619"/>
      <c r="BV11" s="619"/>
      <c r="BW11" s="619"/>
      <c r="BX11" s="619"/>
      <c r="BY11" s="619"/>
      <c r="BZ11" s="619"/>
      <c r="CA11" s="619"/>
      <c r="CB11" s="654"/>
      <c r="CD11" s="655" t="s">
        <v>230</v>
      </c>
      <c r="CE11" s="652"/>
      <c r="CF11" s="652"/>
      <c r="CG11" s="652"/>
      <c r="CH11" s="652"/>
      <c r="CI11" s="652"/>
      <c r="CJ11" s="652"/>
      <c r="CK11" s="652"/>
      <c r="CL11" s="652"/>
      <c r="CM11" s="652"/>
      <c r="CN11" s="652"/>
      <c r="CO11" s="652"/>
      <c r="CP11" s="652"/>
      <c r="CQ11" s="653"/>
      <c r="CR11" s="618">
        <v>1276953</v>
      </c>
      <c r="CS11" s="619"/>
      <c r="CT11" s="619"/>
      <c r="CU11" s="619"/>
      <c r="CV11" s="619"/>
      <c r="CW11" s="619"/>
      <c r="CX11" s="619"/>
      <c r="CY11" s="620"/>
      <c r="CZ11" s="671">
        <v>7.2</v>
      </c>
      <c r="DA11" s="671"/>
      <c r="DB11" s="671"/>
      <c r="DC11" s="671"/>
      <c r="DD11" s="624">
        <v>1044227</v>
      </c>
      <c r="DE11" s="619"/>
      <c r="DF11" s="619"/>
      <c r="DG11" s="619"/>
      <c r="DH11" s="619"/>
      <c r="DI11" s="619"/>
      <c r="DJ11" s="619"/>
      <c r="DK11" s="619"/>
      <c r="DL11" s="619"/>
      <c r="DM11" s="619"/>
      <c r="DN11" s="619"/>
      <c r="DO11" s="619"/>
      <c r="DP11" s="620"/>
      <c r="DQ11" s="624">
        <v>1042062</v>
      </c>
      <c r="DR11" s="619"/>
      <c r="DS11" s="619"/>
      <c r="DT11" s="619"/>
      <c r="DU11" s="619"/>
      <c r="DV11" s="619"/>
      <c r="DW11" s="619"/>
      <c r="DX11" s="619"/>
      <c r="DY11" s="619"/>
      <c r="DZ11" s="619"/>
      <c r="EA11" s="619"/>
      <c r="EB11" s="619"/>
      <c r="EC11" s="654"/>
    </row>
    <row r="12" spans="2:143" ht="11.25" customHeight="1" x14ac:dyDescent="0.15">
      <c r="B12" s="615" t="s">
        <v>231</v>
      </c>
      <c r="C12" s="616"/>
      <c r="D12" s="616"/>
      <c r="E12" s="616"/>
      <c r="F12" s="616"/>
      <c r="G12" s="616"/>
      <c r="H12" s="616"/>
      <c r="I12" s="616"/>
      <c r="J12" s="616"/>
      <c r="K12" s="616"/>
      <c r="L12" s="616"/>
      <c r="M12" s="616"/>
      <c r="N12" s="616"/>
      <c r="O12" s="616"/>
      <c r="P12" s="616"/>
      <c r="Q12" s="617"/>
      <c r="R12" s="618" t="s">
        <v>110</v>
      </c>
      <c r="S12" s="619"/>
      <c r="T12" s="619"/>
      <c r="U12" s="619"/>
      <c r="V12" s="619"/>
      <c r="W12" s="619"/>
      <c r="X12" s="619"/>
      <c r="Y12" s="620"/>
      <c r="Z12" s="671" t="s">
        <v>110</v>
      </c>
      <c r="AA12" s="671"/>
      <c r="AB12" s="671"/>
      <c r="AC12" s="671"/>
      <c r="AD12" s="672" t="s">
        <v>110</v>
      </c>
      <c r="AE12" s="672"/>
      <c r="AF12" s="672"/>
      <c r="AG12" s="672"/>
      <c r="AH12" s="672"/>
      <c r="AI12" s="672"/>
      <c r="AJ12" s="672"/>
      <c r="AK12" s="672"/>
      <c r="AL12" s="641" t="s">
        <v>110</v>
      </c>
      <c r="AM12" s="673"/>
      <c r="AN12" s="673"/>
      <c r="AO12" s="674"/>
      <c r="AP12" s="615" t="s">
        <v>232</v>
      </c>
      <c r="AQ12" s="616"/>
      <c r="AR12" s="616"/>
      <c r="AS12" s="616"/>
      <c r="AT12" s="616"/>
      <c r="AU12" s="616"/>
      <c r="AV12" s="616"/>
      <c r="AW12" s="616"/>
      <c r="AX12" s="616"/>
      <c r="AY12" s="616"/>
      <c r="AZ12" s="616"/>
      <c r="BA12" s="616"/>
      <c r="BB12" s="616"/>
      <c r="BC12" s="616"/>
      <c r="BD12" s="616"/>
      <c r="BE12" s="616"/>
      <c r="BF12" s="617"/>
      <c r="BG12" s="618">
        <v>6114691</v>
      </c>
      <c r="BH12" s="619"/>
      <c r="BI12" s="619"/>
      <c r="BJ12" s="619"/>
      <c r="BK12" s="619"/>
      <c r="BL12" s="619"/>
      <c r="BM12" s="619"/>
      <c r="BN12" s="620"/>
      <c r="BO12" s="671">
        <v>67.8</v>
      </c>
      <c r="BP12" s="671"/>
      <c r="BQ12" s="671"/>
      <c r="BR12" s="671"/>
      <c r="BS12" s="624" t="s">
        <v>110</v>
      </c>
      <c r="BT12" s="619"/>
      <c r="BU12" s="619"/>
      <c r="BV12" s="619"/>
      <c r="BW12" s="619"/>
      <c r="BX12" s="619"/>
      <c r="BY12" s="619"/>
      <c r="BZ12" s="619"/>
      <c r="CA12" s="619"/>
      <c r="CB12" s="654"/>
      <c r="CD12" s="655" t="s">
        <v>233</v>
      </c>
      <c r="CE12" s="652"/>
      <c r="CF12" s="652"/>
      <c r="CG12" s="652"/>
      <c r="CH12" s="652"/>
      <c r="CI12" s="652"/>
      <c r="CJ12" s="652"/>
      <c r="CK12" s="652"/>
      <c r="CL12" s="652"/>
      <c r="CM12" s="652"/>
      <c r="CN12" s="652"/>
      <c r="CO12" s="652"/>
      <c r="CP12" s="652"/>
      <c r="CQ12" s="653"/>
      <c r="CR12" s="618">
        <v>738704</v>
      </c>
      <c r="CS12" s="619"/>
      <c r="CT12" s="619"/>
      <c r="CU12" s="619"/>
      <c r="CV12" s="619"/>
      <c r="CW12" s="619"/>
      <c r="CX12" s="619"/>
      <c r="CY12" s="620"/>
      <c r="CZ12" s="671">
        <v>4.2</v>
      </c>
      <c r="DA12" s="671"/>
      <c r="DB12" s="671"/>
      <c r="DC12" s="671"/>
      <c r="DD12" s="624">
        <v>353145</v>
      </c>
      <c r="DE12" s="619"/>
      <c r="DF12" s="619"/>
      <c r="DG12" s="619"/>
      <c r="DH12" s="619"/>
      <c r="DI12" s="619"/>
      <c r="DJ12" s="619"/>
      <c r="DK12" s="619"/>
      <c r="DL12" s="619"/>
      <c r="DM12" s="619"/>
      <c r="DN12" s="619"/>
      <c r="DO12" s="619"/>
      <c r="DP12" s="620"/>
      <c r="DQ12" s="624">
        <v>629472</v>
      </c>
      <c r="DR12" s="619"/>
      <c r="DS12" s="619"/>
      <c r="DT12" s="619"/>
      <c r="DU12" s="619"/>
      <c r="DV12" s="619"/>
      <c r="DW12" s="619"/>
      <c r="DX12" s="619"/>
      <c r="DY12" s="619"/>
      <c r="DZ12" s="619"/>
      <c r="EA12" s="619"/>
      <c r="EB12" s="619"/>
      <c r="EC12" s="654"/>
    </row>
    <row r="13" spans="2:143" ht="11.25" customHeight="1" x14ac:dyDescent="0.15">
      <c r="B13" s="615" t="s">
        <v>234</v>
      </c>
      <c r="C13" s="616"/>
      <c r="D13" s="616"/>
      <c r="E13" s="616"/>
      <c r="F13" s="616"/>
      <c r="G13" s="616"/>
      <c r="H13" s="616"/>
      <c r="I13" s="616"/>
      <c r="J13" s="616"/>
      <c r="K13" s="616"/>
      <c r="L13" s="616"/>
      <c r="M13" s="616"/>
      <c r="N13" s="616"/>
      <c r="O13" s="616"/>
      <c r="P13" s="616"/>
      <c r="Q13" s="617"/>
      <c r="R13" s="618">
        <v>19494</v>
      </c>
      <c r="S13" s="619"/>
      <c r="T13" s="619"/>
      <c r="U13" s="619"/>
      <c r="V13" s="619"/>
      <c r="W13" s="619"/>
      <c r="X13" s="619"/>
      <c r="Y13" s="620"/>
      <c r="Z13" s="671">
        <v>0.1</v>
      </c>
      <c r="AA13" s="671"/>
      <c r="AB13" s="671"/>
      <c r="AC13" s="671"/>
      <c r="AD13" s="672">
        <v>19494</v>
      </c>
      <c r="AE13" s="672"/>
      <c r="AF13" s="672"/>
      <c r="AG13" s="672"/>
      <c r="AH13" s="672"/>
      <c r="AI13" s="672"/>
      <c r="AJ13" s="672"/>
      <c r="AK13" s="672"/>
      <c r="AL13" s="641">
        <v>0.2</v>
      </c>
      <c r="AM13" s="673"/>
      <c r="AN13" s="673"/>
      <c r="AO13" s="674"/>
      <c r="AP13" s="615" t="s">
        <v>235</v>
      </c>
      <c r="AQ13" s="616"/>
      <c r="AR13" s="616"/>
      <c r="AS13" s="616"/>
      <c r="AT13" s="616"/>
      <c r="AU13" s="616"/>
      <c r="AV13" s="616"/>
      <c r="AW13" s="616"/>
      <c r="AX13" s="616"/>
      <c r="AY13" s="616"/>
      <c r="AZ13" s="616"/>
      <c r="BA13" s="616"/>
      <c r="BB13" s="616"/>
      <c r="BC13" s="616"/>
      <c r="BD13" s="616"/>
      <c r="BE13" s="616"/>
      <c r="BF13" s="617"/>
      <c r="BG13" s="618">
        <v>6100276</v>
      </c>
      <c r="BH13" s="619"/>
      <c r="BI13" s="619"/>
      <c r="BJ13" s="619"/>
      <c r="BK13" s="619"/>
      <c r="BL13" s="619"/>
      <c r="BM13" s="619"/>
      <c r="BN13" s="620"/>
      <c r="BO13" s="671">
        <v>67.599999999999994</v>
      </c>
      <c r="BP13" s="671"/>
      <c r="BQ13" s="671"/>
      <c r="BR13" s="671"/>
      <c r="BS13" s="624" t="s">
        <v>110</v>
      </c>
      <c r="BT13" s="619"/>
      <c r="BU13" s="619"/>
      <c r="BV13" s="619"/>
      <c r="BW13" s="619"/>
      <c r="BX13" s="619"/>
      <c r="BY13" s="619"/>
      <c r="BZ13" s="619"/>
      <c r="CA13" s="619"/>
      <c r="CB13" s="654"/>
      <c r="CD13" s="655" t="s">
        <v>236</v>
      </c>
      <c r="CE13" s="652"/>
      <c r="CF13" s="652"/>
      <c r="CG13" s="652"/>
      <c r="CH13" s="652"/>
      <c r="CI13" s="652"/>
      <c r="CJ13" s="652"/>
      <c r="CK13" s="652"/>
      <c r="CL13" s="652"/>
      <c r="CM13" s="652"/>
      <c r="CN13" s="652"/>
      <c r="CO13" s="652"/>
      <c r="CP13" s="652"/>
      <c r="CQ13" s="653"/>
      <c r="CR13" s="618">
        <v>1658018</v>
      </c>
      <c r="CS13" s="619"/>
      <c r="CT13" s="619"/>
      <c r="CU13" s="619"/>
      <c r="CV13" s="619"/>
      <c r="CW13" s="619"/>
      <c r="CX13" s="619"/>
      <c r="CY13" s="620"/>
      <c r="CZ13" s="671">
        <v>9.4</v>
      </c>
      <c r="DA13" s="671"/>
      <c r="DB13" s="671"/>
      <c r="DC13" s="671"/>
      <c r="DD13" s="624">
        <v>500972</v>
      </c>
      <c r="DE13" s="619"/>
      <c r="DF13" s="619"/>
      <c r="DG13" s="619"/>
      <c r="DH13" s="619"/>
      <c r="DI13" s="619"/>
      <c r="DJ13" s="619"/>
      <c r="DK13" s="619"/>
      <c r="DL13" s="619"/>
      <c r="DM13" s="619"/>
      <c r="DN13" s="619"/>
      <c r="DO13" s="619"/>
      <c r="DP13" s="620"/>
      <c r="DQ13" s="624">
        <v>1176942</v>
      </c>
      <c r="DR13" s="619"/>
      <c r="DS13" s="619"/>
      <c r="DT13" s="619"/>
      <c r="DU13" s="619"/>
      <c r="DV13" s="619"/>
      <c r="DW13" s="619"/>
      <c r="DX13" s="619"/>
      <c r="DY13" s="619"/>
      <c r="DZ13" s="619"/>
      <c r="EA13" s="619"/>
      <c r="EB13" s="619"/>
      <c r="EC13" s="654"/>
    </row>
    <row r="14" spans="2:143" ht="11.25" customHeight="1" x14ac:dyDescent="0.15">
      <c r="B14" s="615" t="s">
        <v>237</v>
      </c>
      <c r="C14" s="616"/>
      <c r="D14" s="616"/>
      <c r="E14" s="616"/>
      <c r="F14" s="616"/>
      <c r="G14" s="616"/>
      <c r="H14" s="616"/>
      <c r="I14" s="616"/>
      <c r="J14" s="616"/>
      <c r="K14" s="616"/>
      <c r="L14" s="616"/>
      <c r="M14" s="616"/>
      <c r="N14" s="616"/>
      <c r="O14" s="616"/>
      <c r="P14" s="616"/>
      <c r="Q14" s="617"/>
      <c r="R14" s="618" t="s">
        <v>110</v>
      </c>
      <c r="S14" s="619"/>
      <c r="T14" s="619"/>
      <c r="U14" s="619"/>
      <c r="V14" s="619"/>
      <c r="W14" s="619"/>
      <c r="X14" s="619"/>
      <c r="Y14" s="620"/>
      <c r="Z14" s="671" t="s">
        <v>110</v>
      </c>
      <c r="AA14" s="671"/>
      <c r="AB14" s="671"/>
      <c r="AC14" s="671"/>
      <c r="AD14" s="672" t="s">
        <v>110</v>
      </c>
      <c r="AE14" s="672"/>
      <c r="AF14" s="672"/>
      <c r="AG14" s="672"/>
      <c r="AH14" s="672"/>
      <c r="AI14" s="672"/>
      <c r="AJ14" s="672"/>
      <c r="AK14" s="672"/>
      <c r="AL14" s="641" t="s">
        <v>110</v>
      </c>
      <c r="AM14" s="673"/>
      <c r="AN14" s="673"/>
      <c r="AO14" s="674"/>
      <c r="AP14" s="615" t="s">
        <v>238</v>
      </c>
      <c r="AQ14" s="616"/>
      <c r="AR14" s="616"/>
      <c r="AS14" s="616"/>
      <c r="AT14" s="616"/>
      <c r="AU14" s="616"/>
      <c r="AV14" s="616"/>
      <c r="AW14" s="616"/>
      <c r="AX14" s="616"/>
      <c r="AY14" s="616"/>
      <c r="AZ14" s="616"/>
      <c r="BA14" s="616"/>
      <c r="BB14" s="616"/>
      <c r="BC14" s="616"/>
      <c r="BD14" s="616"/>
      <c r="BE14" s="616"/>
      <c r="BF14" s="617"/>
      <c r="BG14" s="618">
        <v>42867</v>
      </c>
      <c r="BH14" s="619"/>
      <c r="BI14" s="619"/>
      <c r="BJ14" s="619"/>
      <c r="BK14" s="619"/>
      <c r="BL14" s="619"/>
      <c r="BM14" s="619"/>
      <c r="BN14" s="620"/>
      <c r="BO14" s="671">
        <v>0.5</v>
      </c>
      <c r="BP14" s="671"/>
      <c r="BQ14" s="671"/>
      <c r="BR14" s="671"/>
      <c r="BS14" s="624" t="s">
        <v>110</v>
      </c>
      <c r="BT14" s="619"/>
      <c r="BU14" s="619"/>
      <c r="BV14" s="619"/>
      <c r="BW14" s="619"/>
      <c r="BX14" s="619"/>
      <c r="BY14" s="619"/>
      <c r="BZ14" s="619"/>
      <c r="CA14" s="619"/>
      <c r="CB14" s="654"/>
      <c r="CD14" s="655" t="s">
        <v>239</v>
      </c>
      <c r="CE14" s="652"/>
      <c r="CF14" s="652"/>
      <c r="CG14" s="652"/>
      <c r="CH14" s="652"/>
      <c r="CI14" s="652"/>
      <c r="CJ14" s="652"/>
      <c r="CK14" s="652"/>
      <c r="CL14" s="652"/>
      <c r="CM14" s="652"/>
      <c r="CN14" s="652"/>
      <c r="CO14" s="652"/>
      <c r="CP14" s="652"/>
      <c r="CQ14" s="653"/>
      <c r="CR14" s="618">
        <v>307834</v>
      </c>
      <c r="CS14" s="619"/>
      <c r="CT14" s="619"/>
      <c r="CU14" s="619"/>
      <c r="CV14" s="619"/>
      <c r="CW14" s="619"/>
      <c r="CX14" s="619"/>
      <c r="CY14" s="620"/>
      <c r="CZ14" s="671">
        <v>1.7</v>
      </c>
      <c r="DA14" s="671"/>
      <c r="DB14" s="671"/>
      <c r="DC14" s="671"/>
      <c r="DD14" s="624">
        <v>4406</v>
      </c>
      <c r="DE14" s="619"/>
      <c r="DF14" s="619"/>
      <c r="DG14" s="619"/>
      <c r="DH14" s="619"/>
      <c r="DI14" s="619"/>
      <c r="DJ14" s="619"/>
      <c r="DK14" s="619"/>
      <c r="DL14" s="619"/>
      <c r="DM14" s="619"/>
      <c r="DN14" s="619"/>
      <c r="DO14" s="619"/>
      <c r="DP14" s="620"/>
      <c r="DQ14" s="624">
        <v>300092</v>
      </c>
      <c r="DR14" s="619"/>
      <c r="DS14" s="619"/>
      <c r="DT14" s="619"/>
      <c r="DU14" s="619"/>
      <c r="DV14" s="619"/>
      <c r="DW14" s="619"/>
      <c r="DX14" s="619"/>
      <c r="DY14" s="619"/>
      <c r="DZ14" s="619"/>
      <c r="EA14" s="619"/>
      <c r="EB14" s="619"/>
      <c r="EC14" s="654"/>
    </row>
    <row r="15" spans="2:143" ht="11.25" customHeight="1" x14ac:dyDescent="0.15">
      <c r="B15" s="615" t="s">
        <v>240</v>
      </c>
      <c r="C15" s="616"/>
      <c r="D15" s="616"/>
      <c r="E15" s="616"/>
      <c r="F15" s="616"/>
      <c r="G15" s="616"/>
      <c r="H15" s="616"/>
      <c r="I15" s="616"/>
      <c r="J15" s="616"/>
      <c r="K15" s="616"/>
      <c r="L15" s="616"/>
      <c r="M15" s="616"/>
      <c r="N15" s="616"/>
      <c r="O15" s="616"/>
      <c r="P15" s="616"/>
      <c r="Q15" s="617"/>
      <c r="R15" s="618">
        <v>8655</v>
      </c>
      <c r="S15" s="619"/>
      <c r="T15" s="619"/>
      <c r="U15" s="619"/>
      <c r="V15" s="619"/>
      <c r="W15" s="619"/>
      <c r="X15" s="619"/>
      <c r="Y15" s="620"/>
      <c r="Z15" s="671">
        <v>0</v>
      </c>
      <c r="AA15" s="671"/>
      <c r="AB15" s="671"/>
      <c r="AC15" s="671"/>
      <c r="AD15" s="672">
        <v>8655</v>
      </c>
      <c r="AE15" s="672"/>
      <c r="AF15" s="672"/>
      <c r="AG15" s="672"/>
      <c r="AH15" s="672"/>
      <c r="AI15" s="672"/>
      <c r="AJ15" s="672"/>
      <c r="AK15" s="672"/>
      <c r="AL15" s="641">
        <v>0.1</v>
      </c>
      <c r="AM15" s="673"/>
      <c r="AN15" s="673"/>
      <c r="AO15" s="674"/>
      <c r="AP15" s="615" t="s">
        <v>241</v>
      </c>
      <c r="AQ15" s="616"/>
      <c r="AR15" s="616"/>
      <c r="AS15" s="616"/>
      <c r="AT15" s="616"/>
      <c r="AU15" s="616"/>
      <c r="AV15" s="616"/>
      <c r="AW15" s="616"/>
      <c r="AX15" s="616"/>
      <c r="AY15" s="616"/>
      <c r="AZ15" s="616"/>
      <c r="BA15" s="616"/>
      <c r="BB15" s="616"/>
      <c r="BC15" s="616"/>
      <c r="BD15" s="616"/>
      <c r="BE15" s="616"/>
      <c r="BF15" s="617"/>
      <c r="BG15" s="618">
        <v>159879</v>
      </c>
      <c r="BH15" s="619"/>
      <c r="BI15" s="619"/>
      <c r="BJ15" s="619"/>
      <c r="BK15" s="619"/>
      <c r="BL15" s="619"/>
      <c r="BM15" s="619"/>
      <c r="BN15" s="620"/>
      <c r="BO15" s="671">
        <v>1.8</v>
      </c>
      <c r="BP15" s="671"/>
      <c r="BQ15" s="671"/>
      <c r="BR15" s="671"/>
      <c r="BS15" s="624" t="s">
        <v>110</v>
      </c>
      <c r="BT15" s="619"/>
      <c r="BU15" s="619"/>
      <c r="BV15" s="619"/>
      <c r="BW15" s="619"/>
      <c r="BX15" s="619"/>
      <c r="BY15" s="619"/>
      <c r="BZ15" s="619"/>
      <c r="CA15" s="619"/>
      <c r="CB15" s="654"/>
      <c r="CD15" s="655" t="s">
        <v>242</v>
      </c>
      <c r="CE15" s="652"/>
      <c r="CF15" s="652"/>
      <c r="CG15" s="652"/>
      <c r="CH15" s="652"/>
      <c r="CI15" s="652"/>
      <c r="CJ15" s="652"/>
      <c r="CK15" s="652"/>
      <c r="CL15" s="652"/>
      <c r="CM15" s="652"/>
      <c r="CN15" s="652"/>
      <c r="CO15" s="652"/>
      <c r="CP15" s="652"/>
      <c r="CQ15" s="653"/>
      <c r="CR15" s="618">
        <v>5742745</v>
      </c>
      <c r="CS15" s="619"/>
      <c r="CT15" s="619"/>
      <c r="CU15" s="619"/>
      <c r="CV15" s="619"/>
      <c r="CW15" s="619"/>
      <c r="CX15" s="619"/>
      <c r="CY15" s="620"/>
      <c r="CZ15" s="671">
        <v>32.5</v>
      </c>
      <c r="DA15" s="671"/>
      <c r="DB15" s="671"/>
      <c r="DC15" s="671"/>
      <c r="DD15" s="624">
        <v>4724894</v>
      </c>
      <c r="DE15" s="619"/>
      <c r="DF15" s="619"/>
      <c r="DG15" s="619"/>
      <c r="DH15" s="619"/>
      <c r="DI15" s="619"/>
      <c r="DJ15" s="619"/>
      <c r="DK15" s="619"/>
      <c r="DL15" s="619"/>
      <c r="DM15" s="619"/>
      <c r="DN15" s="619"/>
      <c r="DO15" s="619"/>
      <c r="DP15" s="620"/>
      <c r="DQ15" s="624">
        <v>2241891</v>
      </c>
      <c r="DR15" s="619"/>
      <c r="DS15" s="619"/>
      <c r="DT15" s="619"/>
      <c r="DU15" s="619"/>
      <c r="DV15" s="619"/>
      <c r="DW15" s="619"/>
      <c r="DX15" s="619"/>
      <c r="DY15" s="619"/>
      <c r="DZ15" s="619"/>
      <c r="EA15" s="619"/>
      <c r="EB15" s="619"/>
      <c r="EC15" s="654"/>
    </row>
    <row r="16" spans="2:143" ht="11.25" customHeight="1" x14ac:dyDescent="0.15">
      <c r="B16" s="615" t="s">
        <v>243</v>
      </c>
      <c r="C16" s="616"/>
      <c r="D16" s="616"/>
      <c r="E16" s="616"/>
      <c r="F16" s="616"/>
      <c r="G16" s="616"/>
      <c r="H16" s="616"/>
      <c r="I16" s="616"/>
      <c r="J16" s="616"/>
      <c r="K16" s="616"/>
      <c r="L16" s="616"/>
      <c r="M16" s="616"/>
      <c r="N16" s="616"/>
      <c r="O16" s="616"/>
      <c r="P16" s="616"/>
      <c r="Q16" s="617"/>
      <c r="R16" s="618">
        <v>31553</v>
      </c>
      <c r="S16" s="619"/>
      <c r="T16" s="619"/>
      <c r="U16" s="619"/>
      <c r="V16" s="619"/>
      <c r="W16" s="619"/>
      <c r="X16" s="619"/>
      <c r="Y16" s="620"/>
      <c r="Z16" s="671">
        <v>0.2</v>
      </c>
      <c r="AA16" s="671"/>
      <c r="AB16" s="671"/>
      <c r="AC16" s="671"/>
      <c r="AD16" s="672" t="s">
        <v>110</v>
      </c>
      <c r="AE16" s="672"/>
      <c r="AF16" s="672"/>
      <c r="AG16" s="672"/>
      <c r="AH16" s="672"/>
      <c r="AI16" s="672"/>
      <c r="AJ16" s="672"/>
      <c r="AK16" s="672"/>
      <c r="AL16" s="641" t="s">
        <v>110</v>
      </c>
      <c r="AM16" s="673"/>
      <c r="AN16" s="673"/>
      <c r="AO16" s="674"/>
      <c r="AP16" s="615" t="s">
        <v>244</v>
      </c>
      <c r="AQ16" s="616"/>
      <c r="AR16" s="616"/>
      <c r="AS16" s="616"/>
      <c r="AT16" s="616"/>
      <c r="AU16" s="616"/>
      <c r="AV16" s="616"/>
      <c r="AW16" s="616"/>
      <c r="AX16" s="616"/>
      <c r="AY16" s="616"/>
      <c r="AZ16" s="616"/>
      <c r="BA16" s="616"/>
      <c r="BB16" s="616"/>
      <c r="BC16" s="616"/>
      <c r="BD16" s="616"/>
      <c r="BE16" s="616"/>
      <c r="BF16" s="617"/>
      <c r="BG16" s="618" t="s">
        <v>110</v>
      </c>
      <c r="BH16" s="619"/>
      <c r="BI16" s="619"/>
      <c r="BJ16" s="619"/>
      <c r="BK16" s="619"/>
      <c r="BL16" s="619"/>
      <c r="BM16" s="619"/>
      <c r="BN16" s="620"/>
      <c r="BO16" s="671" t="s">
        <v>110</v>
      </c>
      <c r="BP16" s="671"/>
      <c r="BQ16" s="671"/>
      <c r="BR16" s="671"/>
      <c r="BS16" s="624" t="s">
        <v>110</v>
      </c>
      <c r="BT16" s="619"/>
      <c r="BU16" s="619"/>
      <c r="BV16" s="619"/>
      <c r="BW16" s="619"/>
      <c r="BX16" s="619"/>
      <c r="BY16" s="619"/>
      <c r="BZ16" s="619"/>
      <c r="CA16" s="619"/>
      <c r="CB16" s="654"/>
      <c r="CD16" s="655" t="s">
        <v>245</v>
      </c>
      <c r="CE16" s="652"/>
      <c r="CF16" s="652"/>
      <c r="CG16" s="652"/>
      <c r="CH16" s="652"/>
      <c r="CI16" s="652"/>
      <c r="CJ16" s="652"/>
      <c r="CK16" s="652"/>
      <c r="CL16" s="652"/>
      <c r="CM16" s="652"/>
      <c r="CN16" s="652"/>
      <c r="CO16" s="652"/>
      <c r="CP16" s="652"/>
      <c r="CQ16" s="653"/>
      <c r="CR16" s="618" t="s">
        <v>110</v>
      </c>
      <c r="CS16" s="619"/>
      <c r="CT16" s="619"/>
      <c r="CU16" s="619"/>
      <c r="CV16" s="619"/>
      <c r="CW16" s="619"/>
      <c r="CX16" s="619"/>
      <c r="CY16" s="620"/>
      <c r="CZ16" s="671" t="s">
        <v>110</v>
      </c>
      <c r="DA16" s="671"/>
      <c r="DB16" s="671"/>
      <c r="DC16" s="671"/>
      <c r="DD16" s="624" t="s">
        <v>110</v>
      </c>
      <c r="DE16" s="619"/>
      <c r="DF16" s="619"/>
      <c r="DG16" s="619"/>
      <c r="DH16" s="619"/>
      <c r="DI16" s="619"/>
      <c r="DJ16" s="619"/>
      <c r="DK16" s="619"/>
      <c r="DL16" s="619"/>
      <c r="DM16" s="619"/>
      <c r="DN16" s="619"/>
      <c r="DO16" s="619"/>
      <c r="DP16" s="620"/>
      <c r="DQ16" s="624" t="s">
        <v>110</v>
      </c>
      <c r="DR16" s="619"/>
      <c r="DS16" s="619"/>
      <c r="DT16" s="619"/>
      <c r="DU16" s="619"/>
      <c r="DV16" s="619"/>
      <c r="DW16" s="619"/>
      <c r="DX16" s="619"/>
      <c r="DY16" s="619"/>
      <c r="DZ16" s="619"/>
      <c r="EA16" s="619"/>
      <c r="EB16" s="619"/>
      <c r="EC16" s="654"/>
    </row>
    <row r="17" spans="2:133" ht="11.25" customHeight="1" x14ac:dyDescent="0.15">
      <c r="B17" s="615" t="s">
        <v>246</v>
      </c>
      <c r="C17" s="616"/>
      <c r="D17" s="616"/>
      <c r="E17" s="616"/>
      <c r="F17" s="616"/>
      <c r="G17" s="616"/>
      <c r="H17" s="616"/>
      <c r="I17" s="616"/>
      <c r="J17" s="616"/>
      <c r="K17" s="616"/>
      <c r="L17" s="616"/>
      <c r="M17" s="616"/>
      <c r="N17" s="616"/>
      <c r="O17" s="616"/>
      <c r="P17" s="616"/>
      <c r="Q17" s="617"/>
      <c r="R17" s="618" t="s">
        <v>110</v>
      </c>
      <c r="S17" s="619"/>
      <c r="T17" s="619"/>
      <c r="U17" s="619"/>
      <c r="V17" s="619"/>
      <c r="W17" s="619"/>
      <c r="X17" s="619"/>
      <c r="Y17" s="620"/>
      <c r="Z17" s="671" t="s">
        <v>110</v>
      </c>
      <c r="AA17" s="671"/>
      <c r="AB17" s="671"/>
      <c r="AC17" s="671"/>
      <c r="AD17" s="672" t="s">
        <v>110</v>
      </c>
      <c r="AE17" s="672"/>
      <c r="AF17" s="672"/>
      <c r="AG17" s="672"/>
      <c r="AH17" s="672"/>
      <c r="AI17" s="672"/>
      <c r="AJ17" s="672"/>
      <c r="AK17" s="672"/>
      <c r="AL17" s="641" t="s">
        <v>110</v>
      </c>
      <c r="AM17" s="673"/>
      <c r="AN17" s="673"/>
      <c r="AO17" s="674"/>
      <c r="AP17" s="615" t="s">
        <v>247</v>
      </c>
      <c r="AQ17" s="616"/>
      <c r="AR17" s="616"/>
      <c r="AS17" s="616"/>
      <c r="AT17" s="616"/>
      <c r="AU17" s="616"/>
      <c r="AV17" s="616"/>
      <c r="AW17" s="616"/>
      <c r="AX17" s="616"/>
      <c r="AY17" s="616"/>
      <c r="AZ17" s="616"/>
      <c r="BA17" s="616"/>
      <c r="BB17" s="616"/>
      <c r="BC17" s="616"/>
      <c r="BD17" s="616"/>
      <c r="BE17" s="616"/>
      <c r="BF17" s="617"/>
      <c r="BG17" s="618" t="s">
        <v>110</v>
      </c>
      <c r="BH17" s="619"/>
      <c r="BI17" s="619"/>
      <c r="BJ17" s="619"/>
      <c r="BK17" s="619"/>
      <c r="BL17" s="619"/>
      <c r="BM17" s="619"/>
      <c r="BN17" s="620"/>
      <c r="BO17" s="671" t="s">
        <v>110</v>
      </c>
      <c r="BP17" s="671"/>
      <c r="BQ17" s="671"/>
      <c r="BR17" s="671"/>
      <c r="BS17" s="624" t="s">
        <v>110</v>
      </c>
      <c r="BT17" s="619"/>
      <c r="BU17" s="619"/>
      <c r="BV17" s="619"/>
      <c r="BW17" s="619"/>
      <c r="BX17" s="619"/>
      <c r="BY17" s="619"/>
      <c r="BZ17" s="619"/>
      <c r="CA17" s="619"/>
      <c r="CB17" s="654"/>
      <c r="CD17" s="655" t="s">
        <v>248</v>
      </c>
      <c r="CE17" s="652"/>
      <c r="CF17" s="652"/>
      <c r="CG17" s="652"/>
      <c r="CH17" s="652"/>
      <c r="CI17" s="652"/>
      <c r="CJ17" s="652"/>
      <c r="CK17" s="652"/>
      <c r="CL17" s="652"/>
      <c r="CM17" s="652"/>
      <c r="CN17" s="652"/>
      <c r="CO17" s="652"/>
      <c r="CP17" s="652"/>
      <c r="CQ17" s="653"/>
      <c r="CR17" s="618">
        <v>500650</v>
      </c>
      <c r="CS17" s="619"/>
      <c r="CT17" s="619"/>
      <c r="CU17" s="619"/>
      <c r="CV17" s="619"/>
      <c r="CW17" s="619"/>
      <c r="CX17" s="619"/>
      <c r="CY17" s="620"/>
      <c r="CZ17" s="671">
        <v>2.8</v>
      </c>
      <c r="DA17" s="671"/>
      <c r="DB17" s="671"/>
      <c r="DC17" s="671"/>
      <c r="DD17" s="624" t="s">
        <v>110</v>
      </c>
      <c r="DE17" s="619"/>
      <c r="DF17" s="619"/>
      <c r="DG17" s="619"/>
      <c r="DH17" s="619"/>
      <c r="DI17" s="619"/>
      <c r="DJ17" s="619"/>
      <c r="DK17" s="619"/>
      <c r="DL17" s="619"/>
      <c r="DM17" s="619"/>
      <c r="DN17" s="619"/>
      <c r="DO17" s="619"/>
      <c r="DP17" s="620"/>
      <c r="DQ17" s="624">
        <v>488106</v>
      </c>
      <c r="DR17" s="619"/>
      <c r="DS17" s="619"/>
      <c r="DT17" s="619"/>
      <c r="DU17" s="619"/>
      <c r="DV17" s="619"/>
      <c r="DW17" s="619"/>
      <c r="DX17" s="619"/>
      <c r="DY17" s="619"/>
      <c r="DZ17" s="619"/>
      <c r="EA17" s="619"/>
      <c r="EB17" s="619"/>
      <c r="EC17" s="654"/>
    </row>
    <row r="18" spans="2:133" ht="11.25" customHeight="1" x14ac:dyDescent="0.15">
      <c r="B18" s="615" t="s">
        <v>249</v>
      </c>
      <c r="C18" s="616"/>
      <c r="D18" s="616"/>
      <c r="E18" s="616"/>
      <c r="F18" s="616"/>
      <c r="G18" s="616"/>
      <c r="H18" s="616"/>
      <c r="I18" s="616"/>
      <c r="J18" s="616"/>
      <c r="K18" s="616"/>
      <c r="L18" s="616"/>
      <c r="M18" s="616"/>
      <c r="N18" s="616"/>
      <c r="O18" s="616"/>
      <c r="P18" s="616"/>
      <c r="Q18" s="617"/>
      <c r="R18" s="618">
        <v>31552</v>
      </c>
      <c r="S18" s="619"/>
      <c r="T18" s="619"/>
      <c r="U18" s="619"/>
      <c r="V18" s="619"/>
      <c r="W18" s="619"/>
      <c r="X18" s="619"/>
      <c r="Y18" s="620"/>
      <c r="Z18" s="671">
        <v>0.2</v>
      </c>
      <c r="AA18" s="671"/>
      <c r="AB18" s="671"/>
      <c r="AC18" s="671"/>
      <c r="AD18" s="672" t="s">
        <v>110</v>
      </c>
      <c r="AE18" s="672"/>
      <c r="AF18" s="672"/>
      <c r="AG18" s="672"/>
      <c r="AH18" s="672"/>
      <c r="AI18" s="672"/>
      <c r="AJ18" s="672"/>
      <c r="AK18" s="672"/>
      <c r="AL18" s="641" t="s">
        <v>110</v>
      </c>
      <c r="AM18" s="673"/>
      <c r="AN18" s="673"/>
      <c r="AO18" s="674"/>
      <c r="AP18" s="615" t="s">
        <v>250</v>
      </c>
      <c r="AQ18" s="616"/>
      <c r="AR18" s="616"/>
      <c r="AS18" s="616"/>
      <c r="AT18" s="616"/>
      <c r="AU18" s="616"/>
      <c r="AV18" s="616"/>
      <c r="AW18" s="616"/>
      <c r="AX18" s="616"/>
      <c r="AY18" s="616"/>
      <c r="AZ18" s="616"/>
      <c r="BA18" s="616"/>
      <c r="BB18" s="616"/>
      <c r="BC18" s="616"/>
      <c r="BD18" s="616"/>
      <c r="BE18" s="616"/>
      <c r="BF18" s="617"/>
      <c r="BG18" s="618" t="s">
        <v>110</v>
      </c>
      <c r="BH18" s="619"/>
      <c r="BI18" s="619"/>
      <c r="BJ18" s="619"/>
      <c r="BK18" s="619"/>
      <c r="BL18" s="619"/>
      <c r="BM18" s="619"/>
      <c r="BN18" s="620"/>
      <c r="BO18" s="671" t="s">
        <v>110</v>
      </c>
      <c r="BP18" s="671"/>
      <c r="BQ18" s="671"/>
      <c r="BR18" s="671"/>
      <c r="BS18" s="624" t="s">
        <v>110</v>
      </c>
      <c r="BT18" s="619"/>
      <c r="BU18" s="619"/>
      <c r="BV18" s="619"/>
      <c r="BW18" s="619"/>
      <c r="BX18" s="619"/>
      <c r="BY18" s="619"/>
      <c r="BZ18" s="619"/>
      <c r="CA18" s="619"/>
      <c r="CB18" s="654"/>
      <c r="CD18" s="655" t="s">
        <v>251</v>
      </c>
      <c r="CE18" s="652"/>
      <c r="CF18" s="652"/>
      <c r="CG18" s="652"/>
      <c r="CH18" s="652"/>
      <c r="CI18" s="652"/>
      <c r="CJ18" s="652"/>
      <c r="CK18" s="652"/>
      <c r="CL18" s="652"/>
      <c r="CM18" s="652"/>
      <c r="CN18" s="652"/>
      <c r="CO18" s="652"/>
      <c r="CP18" s="652"/>
      <c r="CQ18" s="653"/>
      <c r="CR18" s="618" t="s">
        <v>110</v>
      </c>
      <c r="CS18" s="619"/>
      <c r="CT18" s="619"/>
      <c r="CU18" s="619"/>
      <c r="CV18" s="619"/>
      <c r="CW18" s="619"/>
      <c r="CX18" s="619"/>
      <c r="CY18" s="620"/>
      <c r="CZ18" s="671" t="s">
        <v>110</v>
      </c>
      <c r="DA18" s="671"/>
      <c r="DB18" s="671"/>
      <c r="DC18" s="671"/>
      <c r="DD18" s="624" t="s">
        <v>110</v>
      </c>
      <c r="DE18" s="619"/>
      <c r="DF18" s="619"/>
      <c r="DG18" s="619"/>
      <c r="DH18" s="619"/>
      <c r="DI18" s="619"/>
      <c r="DJ18" s="619"/>
      <c r="DK18" s="619"/>
      <c r="DL18" s="619"/>
      <c r="DM18" s="619"/>
      <c r="DN18" s="619"/>
      <c r="DO18" s="619"/>
      <c r="DP18" s="620"/>
      <c r="DQ18" s="624" t="s">
        <v>110</v>
      </c>
      <c r="DR18" s="619"/>
      <c r="DS18" s="619"/>
      <c r="DT18" s="619"/>
      <c r="DU18" s="619"/>
      <c r="DV18" s="619"/>
      <c r="DW18" s="619"/>
      <c r="DX18" s="619"/>
      <c r="DY18" s="619"/>
      <c r="DZ18" s="619"/>
      <c r="EA18" s="619"/>
      <c r="EB18" s="619"/>
      <c r="EC18" s="654"/>
    </row>
    <row r="19" spans="2:133" ht="11.25" customHeight="1" x14ac:dyDescent="0.15">
      <c r="B19" s="615" t="s">
        <v>252</v>
      </c>
      <c r="C19" s="616"/>
      <c r="D19" s="616"/>
      <c r="E19" s="616"/>
      <c r="F19" s="616"/>
      <c r="G19" s="616"/>
      <c r="H19" s="616"/>
      <c r="I19" s="616"/>
      <c r="J19" s="616"/>
      <c r="K19" s="616"/>
      <c r="L19" s="616"/>
      <c r="M19" s="616"/>
      <c r="N19" s="616"/>
      <c r="O19" s="616"/>
      <c r="P19" s="616"/>
      <c r="Q19" s="617"/>
      <c r="R19" s="618">
        <v>1</v>
      </c>
      <c r="S19" s="619"/>
      <c r="T19" s="619"/>
      <c r="U19" s="619"/>
      <c r="V19" s="619"/>
      <c r="W19" s="619"/>
      <c r="X19" s="619"/>
      <c r="Y19" s="620"/>
      <c r="Z19" s="671">
        <v>0</v>
      </c>
      <c r="AA19" s="671"/>
      <c r="AB19" s="671"/>
      <c r="AC19" s="671"/>
      <c r="AD19" s="672" t="s">
        <v>110</v>
      </c>
      <c r="AE19" s="672"/>
      <c r="AF19" s="672"/>
      <c r="AG19" s="672"/>
      <c r="AH19" s="672"/>
      <c r="AI19" s="672"/>
      <c r="AJ19" s="672"/>
      <c r="AK19" s="672"/>
      <c r="AL19" s="641" t="s">
        <v>110</v>
      </c>
      <c r="AM19" s="673"/>
      <c r="AN19" s="673"/>
      <c r="AO19" s="674"/>
      <c r="AP19" s="615" t="s">
        <v>253</v>
      </c>
      <c r="AQ19" s="616"/>
      <c r="AR19" s="616"/>
      <c r="AS19" s="616"/>
      <c r="AT19" s="616"/>
      <c r="AU19" s="616"/>
      <c r="AV19" s="616"/>
      <c r="AW19" s="616"/>
      <c r="AX19" s="616"/>
      <c r="AY19" s="616"/>
      <c r="AZ19" s="616"/>
      <c r="BA19" s="616"/>
      <c r="BB19" s="616"/>
      <c r="BC19" s="616"/>
      <c r="BD19" s="616"/>
      <c r="BE19" s="616"/>
      <c r="BF19" s="617"/>
      <c r="BG19" s="618">
        <v>888601</v>
      </c>
      <c r="BH19" s="619"/>
      <c r="BI19" s="619"/>
      <c r="BJ19" s="619"/>
      <c r="BK19" s="619"/>
      <c r="BL19" s="619"/>
      <c r="BM19" s="619"/>
      <c r="BN19" s="620"/>
      <c r="BO19" s="671">
        <v>9.9</v>
      </c>
      <c r="BP19" s="671"/>
      <c r="BQ19" s="671"/>
      <c r="BR19" s="671"/>
      <c r="BS19" s="624" t="s">
        <v>110</v>
      </c>
      <c r="BT19" s="619"/>
      <c r="BU19" s="619"/>
      <c r="BV19" s="619"/>
      <c r="BW19" s="619"/>
      <c r="BX19" s="619"/>
      <c r="BY19" s="619"/>
      <c r="BZ19" s="619"/>
      <c r="CA19" s="619"/>
      <c r="CB19" s="654"/>
      <c r="CD19" s="655" t="s">
        <v>254</v>
      </c>
      <c r="CE19" s="652"/>
      <c r="CF19" s="652"/>
      <c r="CG19" s="652"/>
      <c r="CH19" s="652"/>
      <c r="CI19" s="652"/>
      <c r="CJ19" s="652"/>
      <c r="CK19" s="652"/>
      <c r="CL19" s="652"/>
      <c r="CM19" s="652"/>
      <c r="CN19" s="652"/>
      <c r="CO19" s="652"/>
      <c r="CP19" s="652"/>
      <c r="CQ19" s="653"/>
      <c r="CR19" s="618" t="s">
        <v>110</v>
      </c>
      <c r="CS19" s="619"/>
      <c r="CT19" s="619"/>
      <c r="CU19" s="619"/>
      <c r="CV19" s="619"/>
      <c r="CW19" s="619"/>
      <c r="CX19" s="619"/>
      <c r="CY19" s="620"/>
      <c r="CZ19" s="671" t="s">
        <v>110</v>
      </c>
      <c r="DA19" s="671"/>
      <c r="DB19" s="671"/>
      <c r="DC19" s="671"/>
      <c r="DD19" s="624" t="s">
        <v>110</v>
      </c>
      <c r="DE19" s="619"/>
      <c r="DF19" s="619"/>
      <c r="DG19" s="619"/>
      <c r="DH19" s="619"/>
      <c r="DI19" s="619"/>
      <c r="DJ19" s="619"/>
      <c r="DK19" s="619"/>
      <c r="DL19" s="619"/>
      <c r="DM19" s="619"/>
      <c r="DN19" s="619"/>
      <c r="DO19" s="619"/>
      <c r="DP19" s="620"/>
      <c r="DQ19" s="624" t="s">
        <v>110</v>
      </c>
      <c r="DR19" s="619"/>
      <c r="DS19" s="619"/>
      <c r="DT19" s="619"/>
      <c r="DU19" s="619"/>
      <c r="DV19" s="619"/>
      <c r="DW19" s="619"/>
      <c r="DX19" s="619"/>
      <c r="DY19" s="619"/>
      <c r="DZ19" s="619"/>
      <c r="EA19" s="619"/>
      <c r="EB19" s="619"/>
      <c r="EC19" s="654"/>
    </row>
    <row r="20" spans="2:133" ht="11.25" customHeight="1" x14ac:dyDescent="0.15">
      <c r="B20" s="615" t="s">
        <v>255</v>
      </c>
      <c r="C20" s="616"/>
      <c r="D20" s="616"/>
      <c r="E20" s="616"/>
      <c r="F20" s="616"/>
      <c r="G20" s="616"/>
      <c r="H20" s="616"/>
      <c r="I20" s="616"/>
      <c r="J20" s="616"/>
      <c r="K20" s="616"/>
      <c r="L20" s="616"/>
      <c r="M20" s="616"/>
      <c r="N20" s="616"/>
      <c r="O20" s="616"/>
      <c r="P20" s="616"/>
      <c r="Q20" s="617"/>
      <c r="R20" s="618">
        <v>9754426</v>
      </c>
      <c r="S20" s="619"/>
      <c r="T20" s="619"/>
      <c r="U20" s="619"/>
      <c r="V20" s="619"/>
      <c r="W20" s="619"/>
      <c r="X20" s="619"/>
      <c r="Y20" s="620"/>
      <c r="Z20" s="671">
        <v>51.3</v>
      </c>
      <c r="AA20" s="671"/>
      <c r="AB20" s="671"/>
      <c r="AC20" s="671"/>
      <c r="AD20" s="672">
        <v>8893409</v>
      </c>
      <c r="AE20" s="672"/>
      <c r="AF20" s="672"/>
      <c r="AG20" s="672"/>
      <c r="AH20" s="672"/>
      <c r="AI20" s="672"/>
      <c r="AJ20" s="672"/>
      <c r="AK20" s="672"/>
      <c r="AL20" s="641">
        <v>99</v>
      </c>
      <c r="AM20" s="673"/>
      <c r="AN20" s="673"/>
      <c r="AO20" s="674"/>
      <c r="AP20" s="615" t="s">
        <v>256</v>
      </c>
      <c r="AQ20" s="616"/>
      <c r="AR20" s="616"/>
      <c r="AS20" s="616"/>
      <c r="AT20" s="616"/>
      <c r="AU20" s="616"/>
      <c r="AV20" s="616"/>
      <c r="AW20" s="616"/>
      <c r="AX20" s="616"/>
      <c r="AY20" s="616"/>
      <c r="AZ20" s="616"/>
      <c r="BA20" s="616"/>
      <c r="BB20" s="616"/>
      <c r="BC20" s="616"/>
      <c r="BD20" s="616"/>
      <c r="BE20" s="616"/>
      <c r="BF20" s="617"/>
      <c r="BG20" s="618">
        <v>888601</v>
      </c>
      <c r="BH20" s="619"/>
      <c r="BI20" s="619"/>
      <c r="BJ20" s="619"/>
      <c r="BK20" s="619"/>
      <c r="BL20" s="619"/>
      <c r="BM20" s="619"/>
      <c r="BN20" s="620"/>
      <c r="BO20" s="671">
        <v>9.9</v>
      </c>
      <c r="BP20" s="671"/>
      <c r="BQ20" s="671"/>
      <c r="BR20" s="671"/>
      <c r="BS20" s="624" t="s">
        <v>110</v>
      </c>
      <c r="BT20" s="619"/>
      <c r="BU20" s="619"/>
      <c r="BV20" s="619"/>
      <c r="BW20" s="619"/>
      <c r="BX20" s="619"/>
      <c r="BY20" s="619"/>
      <c r="BZ20" s="619"/>
      <c r="CA20" s="619"/>
      <c r="CB20" s="654"/>
      <c r="CD20" s="655" t="s">
        <v>257</v>
      </c>
      <c r="CE20" s="652"/>
      <c r="CF20" s="652"/>
      <c r="CG20" s="652"/>
      <c r="CH20" s="652"/>
      <c r="CI20" s="652"/>
      <c r="CJ20" s="652"/>
      <c r="CK20" s="652"/>
      <c r="CL20" s="652"/>
      <c r="CM20" s="652"/>
      <c r="CN20" s="652"/>
      <c r="CO20" s="652"/>
      <c r="CP20" s="652"/>
      <c r="CQ20" s="653"/>
      <c r="CR20" s="618">
        <v>17662374</v>
      </c>
      <c r="CS20" s="619"/>
      <c r="CT20" s="619"/>
      <c r="CU20" s="619"/>
      <c r="CV20" s="619"/>
      <c r="CW20" s="619"/>
      <c r="CX20" s="619"/>
      <c r="CY20" s="620"/>
      <c r="CZ20" s="671">
        <v>100</v>
      </c>
      <c r="DA20" s="671"/>
      <c r="DB20" s="671"/>
      <c r="DC20" s="671"/>
      <c r="DD20" s="624">
        <v>7141010</v>
      </c>
      <c r="DE20" s="619"/>
      <c r="DF20" s="619"/>
      <c r="DG20" s="619"/>
      <c r="DH20" s="619"/>
      <c r="DI20" s="619"/>
      <c r="DJ20" s="619"/>
      <c r="DK20" s="619"/>
      <c r="DL20" s="619"/>
      <c r="DM20" s="619"/>
      <c r="DN20" s="619"/>
      <c r="DO20" s="619"/>
      <c r="DP20" s="620"/>
      <c r="DQ20" s="624">
        <v>11956739</v>
      </c>
      <c r="DR20" s="619"/>
      <c r="DS20" s="619"/>
      <c r="DT20" s="619"/>
      <c r="DU20" s="619"/>
      <c r="DV20" s="619"/>
      <c r="DW20" s="619"/>
      <c r="DX20" s="619"/>
      <c r="DY20" s="619"/>
      <c r="DZ20" s="619"/>
      <c r="EA20" s="619"/>
      <c r="EB20" s="619"/>
      <c r="EC20" s="654"/>
    </row>
    <row r="21" spans="2:133" ht="11.25" customHeight="1" x14ac:dyDescent="0.15">
      <c r="B21" s="615" t="s">
        <v>258</v>
      </c>
      <c r="C21" s="616"/>
      <c r="D21" s="616"/>
      <c r="E21" s="616"/>
      <c r="F21" s="616"/>
      <c r="G21" s="616"/>
      <c r="H21" s="616"/>
      <c r="I21" s="616"/>
      <c r="J21" s="616"/>
      <c r="K21" s="616"/>
      <c r="L21" s="616"/>
      <c r="M21" s="616"/>
      <c r="N21" s="616"/>
      <c r="O21" s="616"/>
      <c r="P21" s="616"/>
      <c r="Q21" s="617"/>
      <c r="R21" s="618">
        <v>3823</v>
      </c>
      <c r="S21" s="619"/>
      <c r="T21" s="619"/>
      <c r="U21" s="619"/>
      <c r="V21" s="619"/>
      <c r="W21" s="619"/>
      <c r="X21" s="619"/>
      <c r="Y21" s="620"/>
      <c r="Z21" s="671">
        <v>0</v>
      </c>
      <c r="AA21" s="671"/>
      <c r="AB21" s="671"/>
      <c r="AC21" s="671"/>
      <c r="AD21" s="672">
        <v>3823</v>
      </c>
      <c r="AE21" s="672"/>
      <c r="AF21" s="672"/>
      <c r="AG21" s="672"/>
      <c r="AH21" s="672"/>
      <c r="AI21" s="672"/>
      <c r="AJ21" s="672"/>
      <c r="AK21" s="672"/>
      <c r="AL21" s="641">
        <v>0</v>
      </c>
      <c r="AM21" s="673"/>
      <c r="AN21" s="673"/>
      <c r="AO21" s="674"/>
      <c r="AP21" s="709" t="s">
        <v>259</v>
      </c>
      <c r="AQ21" s="719"/>
      <c r="AR21" s="719"/>
      <c r="AS21" s="719"/>
      <c r="AT21" s="719"/>
      <c r="AU21" s="719"/>
      <c r="AV21" s="719"/>
      <c r="AW21" s="719"/>
      <c r="AX21" s="719"/>
      <c r="AY21" s="719"/>
      <c r="AZ21" s="719"/>
      <c r="BA21" s="719"/>
      <c r="BB21" s="719"/>
      <c r="BC21" s="719"/>
      <c r="BD21" s="719"/>
      <c r="BE21" s="719"/>
      <c r="BF21" s="711"/>
      <c r="BG21" s="618">
        <v>59137</v>
      </c>
      <c r="BH21" s="619"/>
      <c r="BI21" s="619"/>
      <c r="BJ21" s="619"/>
      <c r="BK21" s="619"/>
      <c r="BL21" s="619"/>
      <c r="BM21" s="619"/>
      <c r="BN21" s="620"/>
      <c r="BO21" s="671">
        <v>0.7</v>
      </c>
      <c r="BP21" s="671"/>
      <c r="BQ21" s="671"/>
      <c r="BR21" s="671"/>
      <c r="BS21" s="624" t="s">
        <v>110</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260</v>
      </c>
      <c r="C22" s="616"/>
      <c r="D22" s="616"/>
      <c r="E22" s="616"/>
      <c r="F22" s="616"/>
      <c r="G22" s="616"/>
      <c r="H22" s="616"/>
      <c r="I22" s="616"/>
      <c r="J22" s="616"/>
      <c r="K22" s="616"/>
      <c r="L22" s="616"/>
      <c r="M22" s="616"/>
      <c r="N22" s="616"/>
      <c r="O22" s="616"/>
      <c r="P22" s="616"/>
      <c r="Q22" s="617"/>
      <c r="R22" s="618">
        <v>14228</v>
      </c>
      <c r="S22" s="619"/>
      <c r="T22" s="619"/>
      <c r="U22" s="619"/>
      <c r="V22" s="619"/>
      <c r="W22" s="619"/>
      <c r="X22" s="619"/>
      <c r="Y22" s="620"/>
      <c r="Z22" s="671">
        <v>0.1</v>
      </c>
      <c r="AA22" s="671"/>
      <c r="AB22" s="671"/>
      <c r="AC22" s="671"/>
      <c r="AD22" s="672" t="s">
        <v>110</v>
      </c>
      <c r="AE22" s="672"/>
      <c r="AF22" s="672"/>
      <c r="AG22" s="672"/>
      <c r="AH22" s="672"/>
      <c r="AI22" s="672"/>
      <c r="AJ22" s="672"/>
      <c r="AK22" s="672"/>
      <c r="AL22" s="641" t="s">
        <v>110</v>
      </c>
      <c r="AM22" s="673"/>
      <c r="AN22" s="673"/>
      <c r="AO22" s="674"/>
      <c r="AP22" s="709" t="s">
        <v>261</v>
      </c>
      <c r="AQ22" s="719"/>
      <c r="AR22" s="719"/>
      <c r="AS22" s="719"/>
      <c r="AT22" s="719"/>
      <c r="AU22" s="719"/>
      <c r="AV22" s="719"/>
      <c r="AW22" s="719"/>
      <c r="AX22" s="719"/>
      <c r="AY22" s="719"/>
      <c r="AZ22" s="719"/>
      <c r="BA22" s="719"/>
      <c r="BB22" s="719"/>
      <c r="BC22" s="719"/>
      <c r="BD22" s="719"/>
      <c r="BE22" s="719"/>
      <c r="BF22" s="711"/>
      <c r="BG22" s="618" t="s">
        <v>110</v>
      </c>
      <c r="BH22" s="619"/>
      <c r="BI22" s="619"/>
      <c r="BJ22" s="619"/>
      <c r="BK22" s="619"/>
      <c r="BL22" s="619"/>
      <c r="BM22" s="619"/>
      <c r="BN22" s="620"/>
      <c r="BO22" s="671" t="s">
        <v>110</v>
      </c>
      <c r="BP22" s="671"/>
      <c r="BQ22" s="671"/>
      <c r="BR22" s="671"/>
      <c r="BS22" s="624" t="s">
        <v>110</v>
      </c>
      <c r="BT22" s="619"/>
      <c r="BU22" s="619"/>
      <c r="BV22" s="619"/>
      <c r="BW22" s="619"/>
      <c r="BX22" s="619"/>
      <c r="BY22" s="619"/>
      <c r="BZ22" s="619"/>
      <c r="CA22" s="619"/>
      <c r="CB22" s="654"/>
      <c r="CD22" s="723" t="s">
        <v>262</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263</v>
      </c>
      <c r="C23" s="616"/>
      <c r="D23" s="616"/>
      <c r="E23" s="616"/>
      <c r="F23" s="616"/>
      <c r="G23" s="616"/>
      <c r="H23" s="616"/>
      <c r="I23" s="616"/>
      <c r="J23" s="616"/>
      <c r="K23" s="616"/>
      <c r="L23" s="616"/>
      <c r="M23" s="616"/>
      <c r="N23" s="616"/>
      <c r="O23" s="616"/>
      <c r="P23" s="616"/>
      <c r="Q23" s="617"/>
      <c r="R23" s="618">
        <v>255328</v>
      </c>
      <c r="S23" s="619"/>
      <c r="T23" s="619"/>
      <c r="U23" s="619"/>
      <c r="V23" s="619"/>
      <c r="W23" s="619"/>
      <c r="X23" s="619"/>
      <c r="Y23" s="620"/>
      <c r="Z23" s="671">
        <v>1.3</v>
      </c>
      <c r="AA23" s="671"/>
      <c r="AB23" s="671"/>
      <c r="AC23" s="671"/>
      <c r="AD23" s="672">
        <v>73870</v>
      </c>
      <c r="AE23" s="672"/>
      <c r="AF23" s="672"/>
      <c r="AG23" s="672"/>
      <c r="AH23" s="672"/>
      <c r="AI23" s="672"/>
      <c r="AJ23" s="672"/>
      <c r="AK23" s="672"/>
      <c r="AL23" s="641">
        <v>0.8</v>
      </c>
      <c r="AM23" s="673"/>
      <c r="AN23" s="673"/>
      <c r="AO23" s="674"/>
      <c r="AP23" s="709" t="s">
        <v>264</v>
      </c>
      <c r="AQ23" s="719"/>
      <c r="AR23" s="719"/>
      <c r="AS23" s="719"/>
      <c r="AT23" s="719"/>
      <c r="AU23" s="719"/>
      <c r="AV23" s="719"/>
      <c r="AW23" s="719"/>
      <c r="AX23" s="719"/>
      <c r="AY23" s="719"/>
      <c r="AZ23" s="719"/>
      <c r="BA23" s="719"/>
      <c r="BB23" s="719"/>
      <c r="BC23" s="719"/>
      <c r="BD23" s="719"/>
      <c r="BE23" s="719"/>
      <c r="BF23" s="711"/>
      <c r="BG23" s="618">
        <v>829464</v>
      </c>
      <c r="BH23" s="619"/>
      <c r="BI23" s="619"/>
      <c r="BJ23" s="619"/>
      <c r="BK23" s="619"/>
      <c r="BL23" s="619"/>
      <c r="BM23" s="619"/>
      <c r="BN23" s="620"/>
      <c r="BO23" s="671">
        <v>9.1999999999999993</v>
      </c>
      <c r="BP23" s="671"/>
      <c r="BQ23" s="671"/>
      <c r="BR23" s="671"/>
      <c r="BS23" s="624" t="s">
        <v>110</v>
      </c>
      <c r="BT23" s="619"/>
      <c r="BU23" s="619"/>
      <c r="BV23" s="619"/>
      <c r="BW23" s="619"/>
      <c r="BX23" s="619"/>
      <c r="BY23" s="619"/>
      <c r="BZ23" s="619"/>
      <c r="CA23" s="619"/>
      <c r="CB23" s="654"/>
      <c r="CD23" s="723" t="s">
        <v>203</v>
      </c>
      <c r="CE23" s="724"/>
      <c r="CF23" s="724"/>
      <c r="CG23" s="724"/>
      <c r="CH23" s="724"/>
      <c r="CI23" s="724"/>
      <c r="CJ23" s="724"/>
      <c r="CK23" s="724"/>
      <c r="CL23" s="724"/>
      <c r="CM23" s="724"/>
      <c r="CN23" s="724"/>
      <c r="CO23" s="724"/>
      <c r="CP23" s="724"/>
      <c r="CQ23" s="725"/>
      <c r="CR23" s="723" t="s">
        <v>265</v>
      </c>
      <c r="CS23" s="724"/>
      <c r="CT23" s="724"/>
      <c r="CU23" s="724"/>
      <c r="CV23" s="724"/>
      <c r="CW23" s="724"/>
      <c r="CX23" s="724"/>
      <c r="CY23" s="725"/>
      <c r="CZ23" s="723" t="s">
        <v>266</v>
      </c>
      <c r="DA23" s="724"/>
      <c r="DB23" s="724"/>
      <c r="DC23" s="725"/>
      <c r="DD23" s="723" t="s">
        <v>267</v>
      </c>
      <c r="DE23" s="724"/>
      <c r="DF23" s="724"/>
      <c r="DG23" s="724"/>
      <c r="DH23" s="724"/>
      <c r="DI23" s="724"/>
      <c r="DJ23" s="724"/>
      <c r="DK23" s="725"/>
      <c r="DL23" s="726" t="s">
        <v>268</v>
      </c>
      <c r="DM23" s="727"/>
      <c r="DN23" s="727"/>
      <c r="DO23" s="727"/>
      <c r="DP23" s="727"/>
      <c r="DQ23" s="727"/>
      <c r="DR23" s="727"/>
      <c r="DS23" s="727"/>
      <c r="DT23" s="727"/>
      <c r="DU23" s="727"/>
      <c r="DV23" s="728"/>
      <c r="DW23" s="723" t="s">
        <v>269</v>
      </c>
      <c r="DX23" s="724"/>
      <c r="DY23" s="724"/>
      <c r="DZ23" s="724"/>
      <c r="EA23" s="724"/>
      <c r="EB23" s="724"/>
      <c r="EC23" s="725"/>
    </row>
    <row r="24" spans="2:133" ht="11.25" customHeight="1" x14ac:dyDescent="0.15">
      <c r="B24" s="615" t="s">
        <v>270</v>
      </c>
      <c r="C24" s="616"/>
      <c r="D24" s="616"/>
      <c r="E24" s="616"/>
      <c r="F24" s="616"/>
      <c r="G24" s="616"/>
      <c r="H24" s="616"/>
      <c r="I24" s="616"/>
      <c r="J24" s="616"/>
      <c r="K24" s="616"/>
      <c r="L24" s="616"/>
      <c r="M24" s="616"/>
      <c r="N24" s="616"/>
      <c r="O24" s="616"/>
      <c r="P24" s="616"/>
      <c r="Q24" s="617"/>
      <c r="R24" s="618">
        <v>101115</v>
      </c>
      <c r="S24" s="619"/>
      <c r="T24" s="619"/>
      <c r="U24" s="619"/>
      <c r="V24" s="619"/>
      <c r="W24" s="619"/>
      <c r="X24" s="619"/>
      <c r="Y24" s="620"/>
      <c r="Z24" s="671">
        <v>0.5</v>
      </c>
      <c r="AA24" s="671"/>
      <c r="AB24" s="671"/>
      <c r="AC24" s="671"/>
      <c r="AD24" s="672" t="s">
        <v>110</v>
      </c>
      <c r="AE24" s="672"/>
      <c r="AF24" s="672"/>
      <c r="AG24" s="672"/>
      <c r="AH24" s="672"/>
      <c r="AI24" s="672"/>
      <c r="AJ24" s="672"/>
      <c r="AK24" s="672"/>
      <c r="AL24" s="641" t="s">
        <v>110</v>
      </c>
      <c r="AM24" s="673"/>
      <c r="AN24" s="673"/>
      <c r="AO24" s="674"/>
      <c r="AP24" s="709" t="s">
        <v>271</v>
      </c>
      <c r="AQ24" s="719"/>
      <c r="AR24" s="719"/>
      <c r="AS24" s="719"/>
      <c r="AT24" s="719"/>
      <c r="AU24" s="719"/>
      <c r="AV24" s="719"/>
      <c r="AW24" s="719"/>
      <c r="AX24" s="719"/>
      <c r="AY24" s="719"/>
      <c r="AZ24" s="719"/>
      <c r="BA24" s="719"/>
      <c r="BB24" s="719"/>
      <c r="BC24" s="719"/>
      <c r="BD24" s="719"/>
      <c r="BE24" s="719"/>
      <c r="BF24" s="711"/>
      <c r="BG24" s="618" t="s">
        <v>110</v>
      </c>
      <c r="BH24" s="619"/>
      <c r="BI24" s="619"/>
      <c r="BJ24" s="619"/>
      <c r="BK24" s="619"/>
      <c r="BL24" s="619"/>
      <c r="BM24" s="619"/>
      <c r="BN24" s="620"/>
      <c r="BO24" s="671" t="s">
        <v>110</v>
      </c>
      <c r="BP24" s="671"/>
      <c r="BQ24" s="671"/>
      <c r="BR24" s="671"/>
      <c r="BS24" s="624" t="s">
        <v>110</v>
      </c>
      <c r="BT24" s="619"/>
      <c r="BU24" s="619"/>
      <c r="BV24" s="619"/>
      <c r="BW24" s="619"/>
      <c r="BX24" s="619"/>
      <c r="BY24" s="619"/>
      <c r="BZ24" s="619"/>
      <c r="CA24" s="619"/>
      <c r="CB24" s="654"/>
      <c r="CD24" s="675" t="s">
        <v>272</v>
      </c>
      <c r="CE24" s="676"/>
      <c r="CF24" s="676"/>
      <c r="CG24" s="676"/>
      <c r="CH24" s="676"/>
      <c r="CI24" s="676"/>
      <c r="CJ24" s="676"/>
      <c r="CK24" s="676"/>
      <c r="CL24" s="676"/>
      <c r="CM24" s="676"/>
      <c r="CN24" s="676"/>
      <c r="CO24" s="676"/>
      <c r="CP24" s="676"/>
      <c r="CQ24" s="677"/>
      <c r="CR24" s="668">
        <v>3215789</v>
      </c>
      <c r="CS24" s="669"/>
      <c r="CT24" s="669"/>
      <c r="CU24" s="669"/>
      <c r="CV24" s="669"/>
      <c r="CW24" s="669"/>
      <c r="CX24" s="669"/>
      <c r="CY24" s="716"/>
      <c r="CZ24" s="720">
        <v>18.2</v>
      </c>
      <c r="DA24" s="721"/>
      <c r="DB24" s="721"/>
      <c r="DC24" s="722"/>
      <c r="DD24" s="715">
        <v>2547815</v>
      </c>
      <c r="DE24" s="669"/>
      <c r="DF24" s="669"/>
      <c r="DG24" s="669"/>
      <c r="DH24" s="669"/>
      <c r="DI24" s="669"/>
      <c r="DJ24" s="669"/>
      <c r="DK24" s="716"/>
      <c r="DL24" s="715">
        <v>2420027</v>
      </c>
      <c r="DM24" s="669"/>
      <c r="DN24" s="669"/>
      <c r="DO24" s="669"/>
      <c r="DP24" s="669"/>
      <c r="DQ24" s="669"/>
      <c r="DR24" s="669"/>
      <c r="DS24" s="669"/>
      <c r="DT24" s="669"/>
      <c r="DU24" s="669"/>
      <c r="DV24" s="716"/>
      <c r="DW24" s="717">
        <v>26.9</v>
      </c>
      <c r="DX24" s="686"/>
      <c r="DY24" s="686"/>
      <c r="DZ24" s="686"/>
      <c r="EA24" s="686"/>
      <c r="EB24" s="686"/>
      <c r="EC24" s="718"/>
    </row>
    <row r="25" spans="2:133" ht="11.25" customHeight="1" x14ac:dyDescent="0.15">
      <c r="B25" s="615" t="s">
        <v>273</v>
      </c>
      <c r="C25" s="616"/>
      <c r="D25" s="616"/>
      <c r="E25" s="616"/>
      <c r="F25" s="616"/>
      <c r="G25" s="616"/>
      <c r="H25" s="616"/>
      <c r="I25" s="616"/>
      <c r="J25" s="616"/>
      <c r="K25" s="616"/>
      <c r="L25" s="616"/>
      <c r="M25" s="616"/>
      <c r="N25" s="616"/>
      <c r="O25" s="616"/>
      <c r="P25" s="616"/>
      <c r="Q25" s="617"/>
      <c r="R25" s="618">
        <v>1126136</v>
      </c>
      <c r="S25" s="619"/>
      <c r="T25" s="619"/>
      <c r="U25" s="619"/>
      <c r="V25" s="619"/>
      <c r="W25" s="619"/>
      <c r="X25" s="619"/>
      <c r="Y25" s="620"/>
      <c r="Z25" s="671">
        <v>5.9</v>
      </c>
      <c r="AA25" s="671"/>
      <c r="AB25" s="671"/>
      <c r="AC25" s="671"/>
      <c r="AD25" s="672" t="s">
        <v>110</v>
      </c>
      <c r="AE25" s="672"/>
      <c r="AF25" s="672"/>
      <c r="AG25" s="672"/>
      <c r="AH25" s="672"/>
      <c r="AI25" s="672"/>
      <c r="AJ25" s="672"/>
      <c r="AK25" s="672"/>
      <c r="AL25" s="641" t="s">
        <v>110</v>
      </c>
      <c r="AM25" s="673"/>
      <c r="AN25" s="673"/>
      <c r="AO25" s="674"/>
      <c r="AP25" s="709" t="s">
        <v>274</v>
      </c>
      <c r="AQ25" s="719"/>
      <c r="AR25" s="719"/>
      <c r="AS25" s="719"/>
      <c r="AT25" s="719"/>
      <c r="AU25" s="719"/>
      <c r="AV25" s="719"/>
      <c r="AW25" s="719"/>
      <c r="AX25" s="719"/>
      <c r="AY25" s="719"/>
      <c r="AZ25" s="719"/>
      <c r="BA25" s="719"/>
      <c r="BB25" s="719"/>
      <c r="BC25" s="719"/>
      <c r="BD25" s="719"/>
      <c r="BE25" s="719"/>
      <c r="BF25" s="711"/>
      <c r="BG25" s="618" t="s">
        <v>110</v>
      </c>
      <c r="BH25" s="619"/>
      <c r="BI25" s="619"/>
      <c r="BJ25" s="619"/>
      <c r="BK25" s="619"/>
      <c r="BL25" s="619"/>
      <c r="BM25" s="619"/>
      <c r="BN25" s="620"/>
      <c r="BO25" s="671" t="s">
        <v>110</v>
      </c>
      <c r="BP25" s="671"/>
      <c r="BQ25" s="671"/>
      <c r="BR25" s="671"/>
      <c r="BS25" s="624" t="s">
        <v>110</v>
      </c>
      <c r="BT25" s="619"/>
      <c r="BU25" s="619"/>
      <c r="BV25" s="619"/>
      <c r="BW25" s="619"/>
      <c r="BX25" s="619"/>
      <c r="BY25" s="619"/>
      <c r="BZ25" s="619"/>
      <c r="CA25" s="619"/>
      <c r="CB25" s="654"/>
      <c r="CD25" s="655" t="s">
        <v>275</v>
      </c>
      <c r="CE25" s="652"/>
      <c r="CF25" s="652"/>
      <c r="CG25" s="652"/>
      <c r="CH25" s="652"/>
      <c r="CI25" s="652"/>
      <c r="CJ25" s="652"/>
      <c r="CK25" s="652"/>
      <c r="CL25" s="652"/>
      <c r="CM25" s="652"/>
      <c r="CN25" s="652"/>
      <c r="CO25" s="652"/>
      <c r="CP25" s="652"/>
      <c r="CQ25" s="653"/>
      <c r="CR25" s="618">
        <v>1994187</v>
      </c>
      <c r="CS25" s="637"/>
      <c r="CT25" s="637"/>
      <c r="CU25" s="637"/>
      <c r="CV25" s="637"/>
      <c r="CW25" s="637"/>
      <c r="CX25" s="637"/>
      <c r="CY25" s="638"/>
      <c r="CZ25" s="621">
        <v>11.3</v>
      </c>
      <c r="DA25" s="639"/>
      <c r="DB25" s="639"/>
      <c r="DC25" s="640"/>
      <c r="DD25" s="624">
        <v>1781055</v>
      </c>
      <c r="DE25" s="637"/>
      <c r="DF25" s="637"/>
      <c r="DG25" s="637"/>
      <c r="DH25" s="637"/>
      <c r="DI25" s="637"/>
      <c r="DJ25" s="637"/>
      <c r="DK25" s="638"/>
      <c r="DL25" s="624">
        <v>1757119</v>
      </c>
      <c r="DM25" s="637"/>
      <c r="DN25" s="637"/>
      <c r="DO25" s="637"/>
      <c r="DP25" s="637"/>
      <c r="DQ25" s="637"/>
      <c r="DR25" s="637"/>
      <c r="DS25" s="637"/>
      <c r="DT25" s="637"/>
      <c r="DU25" s="637"/>
      <c r="DV25" s="638"/>
      <c r="DW25" s="641">
        <v>19.600000000000001</v>
      </c>
      <c r="DX25" s="642"/>
      <c r="DY25" s="642"/>
      <c r="DZ25" s="642"/>
      <c r="EA25" s="642"/>
      <c r="EB25" s="642"/>
      <c r="EC25" s="643"/>
    </row>
    <row r="26" spans="2:133" ht="11.25" customHeight="1" x14ac:dyDescent="0.15">
      <c r="B26" s="712" t="s">
        <v>276</v>
      </c>
      <c r="C26" s="713"/>
      <c r="D26" s="713"/>
      <c r="E26" s="713"/>
      <c r="F26" s="713"/>
      <c r="G26" s="713"/>
      <c r="H26" s="713"/>
      <c r="I26" s="713"/>
      <c r="J26" s="713"/>
      <c r="K26" s="713"/>
      <c r="L26" s="713"/>
      <c r="M26" s="713"/>
      <c r="N26" s="713"/>
      <c r="O26" s="713"/>
      <c r="P26" s="713"/>
      <c r="Q26" s="714"/>
      <c r="R26" s="618" t="s">
        <v>110</v>
      </c>
      <c r="S26" s="619"/>
      <c r="T26" s="619"/>
      <c r="U26" s="619"/>
      <c r="V26" s="619"/>
      <c r="W26" s="619"/>
      <c r="X26" s="619"/>
      <c r="Y26" s="620"/>
      <c r="Z26" s="671" t="s">
        <v>110</v>
      </c>
      <c r="AA26" s="671"/>
      <c r="AB26" s="671"/>
      <c r="AC26" s="671"/>
      <c r="AD26" s="672" t="s">
        <v>110</v>
      </c>
      <c r="AE26" s="672"/>
      <c r="AF26" s="672"/>
      <c r="AG26" s="672"/>
      <c r="AH26" s="672"/>
      <c r="AI26" s="672"/>
      <c r="AJ26" s="672"/>
      <c r="AK26" s="672"/>
      <c r="AL26" s="641" t="s">
        <v>110</v>
      </c>
      <c r="AM26" s="673"/>
      <c r="AN26" s="673"/>
      <c r="AO26" s="674"/>
      <c r="AP26" s="709" t="s">
        <v>277</v>
      </c>
      <c r="AQ26" s="710"/>
      <c r="AR26" s="710"/>
      <c r="AS26" s="710"/>
      <c r="AT26" s="710"/>
      <c r="AU26" s="710"/>
      <c r="AV26" s="710"/>
      <c r="AW26" s="710"/>
      <c r="AX26" s="710"/>
      <c r="AY26" s="710"/>
      <c r="AZ26" s="710"/>
      <c r="BA26" s="710"/>
      <c r="BB26" s="710"/>
      <c r="BC26" s="710"/>
      <c r="BD26" s="710"/>
      <c r="BE26" s="710"/>
      <c r="BF26" s="711"/>
      <c r="BG26" s="618" t="s">
        <v>110</v>
      </c>
      <c r="BH26" s="619"/>
      <c r="BI26" s="619"/>
      <c r="BJ26" s="619"/>
      <c r="BK26" s="619"/>
      <c r="BL26" s="619"/>
      <c r="BM26" s="619"/>
      <c r="BN26" s="620"/>
      <c r="BO26" s="671" t="s">
        <v>110</v>
      </c>
      <c r="BP26" s="671"/>
      <c r="BQ26" s="671"/>
      <c r="BR26" s="671"/>
      <c r="BS26" s="624" t="s">
        <v>110</v>
      </c>
      <c r="BT26" s="619"/>
      <c r="BU26" s="619"/>
      <c r="BV26" s="619"/>
      <c r="BW26" s="619"/>
      <c r="BX26" s="619"/>
      <c r="BY26" s="619"/>
      <c r="BZ26" s="619"/>
      <c r="CA26" s="619"/>
      <c r="CB26" s="654"/>
      <c r="CD26" s="655" t="s">
        <v>278</v>
      </c>
      <c r="CE26" s="652"/>
      <c r="CF26" s="652"/>
      <c r="CG26" s="652"/>
      <c r="CH26" s="652"/>
      <c r="CI26" s="652"/>
      <c r="CJ26" s="652"/>
      <c r="CK26" s="652"/>
      <c r="CL26" s="652"/>
      <c r="CM26" s="652"/>
      <c r="CN26" s="652"/>
      <c r="CO26" s="652"/>
      <c r="CP26" s="652"/>
      <c r="CQ26" s="653"/>
      <c r="CR26" s="618">
        <v>1292170</v>
      </c>
      <c r="CS26" s="619"/>
      <c r="CT26" s="619"/>
      <c r="CU26" s="619"/>
      <c r="CV26" s="619"/>
      <c r="CW26" s="619"/>
      <c r="CX26" s="619"/>
      <c r="CY26" s="620"/>
      <c r="CZ26" s="621">
        <v>7.3</v>
      </c>
      <c r="DA26" s="639"/>
      <c r="DB26" s="639"/>
      <c r="DC26" s="640"/>
      <c r="DD26" s="624">
        <v>1113516</v>
      </c>
      <c r="DE26" s="619"/>
      <c r="DF26" s="619"/>
      <c r="DG26" s="619"/>
      <c r="DH26" s="619"/>
      <c r="DI26" s="619"/>
      <c r="DJ26" s="619"/>
      <c r="DK26" s="620"/>
      <c r="DL26" s="624" t="s">
        <v>209</v>
      </c>
      <c r="DM26" s="619"/>
      <c r="DN26" s="619"/>
      <c r="DO26" s="619"/>
      <c r="DP26" s="619"/>
      <c r="DQ26" s="619"/>
      <c r="DR26" s="619"/>
      <c r="DS26" s="619"/>
      <c r="DT26" s="619"/>
      <c r="DU26" s="619"/>
      <c r="DV26" s="620"/>
      <c r="DW26" s="641" t="s">
        <v>209</v>
      </c>
      <c r="DX26" s="642"/>
      <c r="DY26" s="642"/>
      <c r="DZ26" s="642"/>
      <c r="EA26" s="642"/>
      <c r="EB26" s="642"/>
      <c r="EC26" s="643"/>
    </row>
    <row r="27" spans="2:133" ht="11.25" customHeight="1" x14ac:dyDescent="0.15">
      <c r="B27" s="615" t="s">
        <v>279</v>
      </c>
      <c r="C27" s="616"/>
      <c r="D27" s="616"/>
      <c r="E27" s="616"/>
      <c r="F27" s="616"/>
      <c r="G27" s="616"/>
      <c r="H27" s="616"/>
      <c r="I27" s="616"/>
      <c r="J27" s="616"/>
      <c r="K27" s="616"/>
      <c r="L27" s="616"/>
      <c r="M27" s="616"/>
      <c r="N27" s="616"/>
      <c r="O27" s="616"/>
      <c r="P27" s="616"/>
      <c r="Q27" s="617"/>
      <c r="R27" s="618">
        <v>411923</v>
      </c>
      <c r="S27" s="619"/>
      <c r="T27" s="619"/>
      <c r="U27" s="619"/>
      <c r="V27" s="619"/>
      <c r="W27" s="619"/>
      <c r="X27" s="619"/>
      <c r="Y27" s="620"/>
      <c r="Z27" s="671">
        <v>2.2000000000000002</v>
      </c>
      <c r="AA27" s="671"/>
      <c r="AB27" s="671"/>
      <c r="AC27" s="671"/>
      <c r="AD27" s="672" t="s">
        <v>110</v>
      </c>
      <c r="AE27" s="672"/>
      <c r="AF27" s="672"/>
      <c r="AG27" s="672"/>
      <c r="AH27" s="672"/>
      <c r="AI27" s="672"/>
      <c r="AJ27" s="672"/>
      <c r="AK27" s="672"/>
      <c r="AL27" s="641" t="s">
        <v>110</v>
      </c>
      <c r="AM27" s="673"/>
      <c r="AN27" s="673"/>
      <c r="AO27" s="674"/>
      <c r="AP27" s="615" t="s">
        <v>280</v>
      </c>
      <c r="AQ27" s="616"/>
      <c r="AR27" s="616"/>
      <c r="AS27" s="616"/>
      <c r="AT27" s="616"/>
      <c r="AU27" s="616"/>
      <c r="AV27" s="616"/>
      <c r="AW27" s="616"/>
      <c r="AX27" s="616"/>
      <c r="AY27" s="616"/>
      <c r="AZ27" s="616"/>
      <c r="BA27" s="616"/>
      <c r="BB27" s="616"/>
      <c r="BC27" s="616"/>
      <c r="BD27" s="616"/>
      <c r="BE27" s="616"/>
      <c r="BF27" s="617"/>
      <c r="BG27" s="618">
        <v>9017860</v>
      </c>
      <c r="BH27" s="619"/>
      <c r="BI27" s="619"/>
      <c r="BJ27" s="619"/>
      <c r="BK27" s="619"/>
      <c r="BL27" s="619"/>
      <c r="BM27" s="619"/>
      <c r="BN27" s="620"/>
      <c r="BO27" s="671">
        <v>100</v>
      </c>
      <c r="BP27" s="671"/>
      <c r="BQ27" s="671"/>
      <c r="BR27" s="671"/>
      <c r="BS27" s="624" t="s">
        <v>110</v>
      </c>
      <c r="BT27" s="619"/>
      <c r="BU27" s="619"/>
      <c r="BV27" s="619"/>
      <c r="BW27" s="619"/>
      <c r="BX27" s="619"/>
      <c r="BY27" s="619"/>
      <c r="BZ27" s="619"/>
      <c r="CA27" s="619"/>
      <c r="CB27" s="654"/>
      <c r="CD27" s="655" t="s">
        <v>281</v>
      </c>
      <c r="CE27" s="652"/>
      <c r="CF27" s="652"/>
      <c r="CG27" s="652"/>
      <c r="CH27" s="652"/>
      <c r="CI27" s="652"/>
      <c r="CJ27" s="652"/>
      <c r="CK27" s="652"/>
      <c r="CL27" s="652"/>
      <c r="CM27" s="652"/>
      <c r="CN27" s="652"/>
      <c r="CO27" s="652"/>
      <c r="CP27" s="652"/>
      <c r="CQ27" s="653"/>
      <c r="CR27" s="618">
        <v>720962</v>
      </c>
      <c r="CS27" s="637"/>
      <c r="CT27" s="637"/>
      <c r="CU27" s="637"/>
      <c r="CV27" s="637"/>
      <c r="CW27" s="637"/>
      <c r="CX27" s="637"/>
      <c r="CY27" s="638"/>
      <c r="CZ27" s="621">
        <v>4.0999999999999996</v>
      </c>
      <c r="DA27" s="639"/>
      <c r="DB27" s="639"/>
      <c r="DC27" s="640"/>
      <c r="DD27" s="624">
        <v>278664</v>
      </c>
      <c r="DE27" s="637"/>
      <c r="DF27" s="637"/>
      <c r="DG27" s="637"/>
      <c r="DH27" s="637"/>
      <c r="DI27" s="637"/>
      <c r="DJ27" s="637"/>
      <c r="DK27" s="638"/>
      <c r="DL27" s="624">
        <v>274812</v>
      </c>
      <c r="DM27" s="637"/>
      <c r="DN27" s="637"/>
      <c r="DO27" s="637"/>
      <c r="DP27" s="637"/>
      <c r="DQ27" s="637"/>
      <c r="DR27" s="637"/>
      <c r="DS27" s="637"/>
      <c r="DT27" s="637"/>
      <c r="DU27" s="637"/>
      <c r="DV27" s="638"/>
      <c r="DW27" s="641">
        <v>3.1</v>
      </c>
      <c r="DX27" s="642"/>
      <c r="DY27" s="642"/>
      <c r="DZ27" s="642"/>
      <c r="EA27" s="642"/>
      <c r="EB27" s="642"/>
      <c r="EC27" s="643"/>
    </row>
    <row r="28" spans="2:133" ht="11.25" customHeight="1" x14ac:dyDescent="0.15">
      <c r="B28" s="615" t="s">
        <v>282</v>
      </c>
      <c r="C28" s="616"/>
      <c r="D28" s="616"/>
      <c r="E28" s="616"/>
      <c r="F28" s="616"/>
      <c r="G28" s="616"/>
      <c r="H28" s="616"/>
      <c r="I28" s="616"/>
      <c r="J28" s="616"/>
      <c r="K28" s="616"/>
      <c r="L28" s="616"/>
      <c r="M28" s="616"/>
      <c r="N28" s="616"/>
      <c r="O28" s="616"/>
      <c r="P28" s="616"/>
      <c r="Q28" s="617"/>
      <c r="R28" s="618">
        <v>43135</v>
      </c>
      <c r="S28" s="619"/>
      <c r="T28" s="619"/>
      <c r="U28" s="619"/>
      <c r="V28" s="619"/>
      <c r="W28" s="619"/>
      <c r="X28" s="619"/>
      <c r="Y28" s="620"/>
      <c r="Z28" s="671">
        <v>0.2</v>
      </c>
      <c r="AA28" s="671"/>
      <c r="AB28" s="671"/>
      <c r="AC28" s="671"/>
      <c r="AD28" s="672">
        <v>6772</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283</v>
      </c>
      <c r="CE28" s="652"/>
      <c r="CF28" s="652"/>
      <c r="CG28" s="652"/>
      <c r="CH28" s="652"/>
      <c r="CI28" s="652"/>
      <c r="CJ28" s="652"/>
      <c r="CK28" s="652"/>
      <c r="CL28" s="652"/>
      <c r="CM28" s="652"/>
      <c r="CN28" s="652"/>
      <c r="CO28" s="652"/>
      <c r="CP28" s="652"/>
      <c r="CQ28" s="653"/>
      <c r="CR28" s="618">
        <v>500640</v>
      </c>
      <c r="CS28" s="619"/>
      <c r="CT28" s="619"/>
      <c r="CU28" s="619"/>
      <c r="CV28" s="619"/>
      <c r="CW28" s="619"/>
      <c r="CX28" s="619"/>
      <c r="CY28" s="620"/>
      <c r="CZ28" s="621">
        <v>2.8</v>
      </c>
      <c r="DA28" s="639"/>
      <c r="DB28" s="639"/>
      <c r="DC28" s="640"/>
      <c r="DD28" s="624">
        <v>488096</v>
      </c>
      <c r="DE28" s="619"/>
      <c r="DF28" s="619"/>
      <c r="DG28" s="619"/>
      <c r="DH28" s="619"/>
      <c r="DI28" s="619"/>
      <c r="DJ28" s="619"/>
      <c r="DK28" s="620"/>
      <c r="DL28" s="624">
        <v>388096</v>
      </c>
      <c r="DM28" s="619"/>
      <c r="DN28" s="619"/>
      <c r="DO28" s="619"/>
      <c r="DP28" s="619"/>
      <c r="DQ28" s="619"/>
      <c r="DR28" s="619"/>
      <c r="DS28" s="619"/>
      <c r="DT28" s="619"/>
      <c r="DU28" s="619"/>
      <c r="DV28" s="620"/>
      <c r="DW28" s="641">
        <v>4.3</v>
      </c>
      <c r="DX28" s="642"/>
      <c r="DY28" s="642"/>
      <c r="DZ28" s="642"/>
      <c r="EA28" s="642"/>
      <c r="EB28" s="642"/>
      <c r="EC28" s="643"/>
    </row>
    <row r="29" spans="2:133" ht="11.25" customHeight="1" x14ac:dyDescent="0.15">
      <c r="B29" s="615" t="s">
        <v>284</v>
      </c>
      <c r="C29" s="616"/>
      <c r="D29" s="616"/>
      <c r="E29" s="616"/>
      <c r="F29" s="616"/>
      <c r="G29" s="616"/>
      <c r="H29" s="616"/>
      <c r="I29" s="616"/>
      <c r="J29" s="616"/>
      <c r="K29" s="616"/>
      <c r="L29" s="616"/>
      <c r="M29" s="616"/>
      <c r="N29" s="616"/>
      <c r="O29" s="616"/>
      <c r="P29" s="616"/>
      <c r="Q29" s="617"/>
      <c r="R29" s="618">
        <v>218903</v>
      </c>
      <c r="S29" s="619"/>
      <c r="T29" s="619"/>
      <c r="U29" s="619"/>
      <c r="V29" s="619"/>
      <c r="W29" s="619"/>
      <c r="X29" s="619"/>
      <c r="Y29" s="620"/>
      <c r="Z29" s="671">
        <v>1.2</v>
      </c>
      <c r="AA29" s="671"/>
      <c r="AB29" s="671"/>
      <c r="AC29" s="671"/>
      <c r="AD29" s="672" t="s">
        <v>110</v>
      </c>
      <c r="AE29" s="672"/>
      <c r="AF29" s="672"/>
      <c r="AG29" s="672"/>
      <c r="AH29" s="672"/>
      <c r="AI29" s="672"/>
      <c r="AJ29" s="672"/>
      <c r="AK29" s="672"/>
      <c r="AL29" s="641" t="s">
        <v>110</v>
      </c>
      <c r="AM29" s="673"/>
      <c r="AN29" s="673"/>
      <c r="AO29" s="674"/>
      <c r="AP29" s="678" t="s">
        <v>203</v>
      </c>
      <c r="AQ29" s="679"/>
      <c r="AR29" s="679"/>
      <c r="AS29" s="679"/>
      <c r="AT29" s="679"/>
      <c r="AU29" s="679"/>
      <c r="AV29" s="679"/>
      <c r="AW29" s="679"/>
      <c r="AX29" s="679"/>
      <c r="AY29" s="679"/>
      <c r="AZ29" s="679"/>
      <c r="BA29" s="679"/>
      <c r="BB29" s="679"/>
      <c r="BC29" s="679"/>
      <c r="BD29" s="679"/>
      <c r="BE29" s="679"/>
      <c r="BF29" s="680"/>
      <c r="BG29" s="678" t="s">
        <v>285</v>
      </c>
      <c r="BH29" s="694"/>
      <c r="BI29" s="694"/>
      <c r="BJ29" s="694"/>
      <c r="BK29" s="694"/>
      <c r="BL29" s="694"/>
      <c r="BM29" s="694"/>
      <c r="BN29" s="694"/>
      <c r="BO29" s="694"/>
      <c r="BP29" s="694"/>
      <c r="BQ29" s="695"/>
      <c r="BR29" s="678" t="s">
        <v>286</v>
      </c>
      <c r="BS29" s="694"/>
      <c r="BT29" s="694"/>
      <c r="BU29" s="694"/>
      <c r="BV29" s="694"/>
      <c r="BW29" s="694"/>
      <c r="BX29" s="694"/>
      <c r="BY29" s="694"/>
      <c r="BZ29" s="694"/>
      <c r="CA29" s="694"/>
      <c r="CB29" s="695"/>
      <c r="CD29" s="688" t="s">
        <v>287</v>
      </c>
      <c r="CE29" s="689"/>
      <c r="CF29" s="655" t="s">
        <v>288</v>
      </c>
      <c r="CG29" s="652"/>
      <c r="CH29" s="652"/>
      <c r="CI29" s="652"/>
      <c r="CJ29" s="652"/>
      <c r="CK29" s="652"/>
      <c r="CL29" s="652"/>
      <c r="CM29" s="652"/>
      <c r="CN29" s="652"/>
      <c r="CO29" s="652"/>
      <c r="CP29" s="652"/>
      <c r="CQ29" s="653"/>
      <c r="CR29" s="618">
        <v>500640</v>
      </c>
      <c r="CS29" s="637"/>
      <c r="CT29" s="637"/>
      <c r="CU29" s="637"/>
      <c r="CV29" s="637"/>
      <c r="CW29" s="637"/>
      <c r="CX29" s="637"/>
      <c r="CY29" s="638"/>
      <c r="CZ29" s="621">
        <v>2.8</v>
      </c>
      <c r="DA29" s="639"/>
      <c r="DB29" s="639"/>
      <c r="DC29" s="640"/>
      <c r="DD29" s="624">
        <v>488096</v>
      </c>
      <c r="DE29" s="637"/>
      <c r="DF29" s="637"/>
      <c r="DG29" s="637"/>
      <c r="DH29" s="637"/>
      <c r="DI29" s="637"/>
      <c r="DJ29" s="637"/>
      <c r="DK29" s="638"/>
      <c r="DL29" s="624">
        <v>388096</v>
      </c>
      <c r="DM29" s="637"/>
      <c r="DN29" s="637"/>
      <c r="DO29" s="637"/>
      <c r="DP29" s="637"/>
      <c r="DQ29" s="637"/>
      <c r="DR29" s="637"/>
      <c r="DS29" s="637"/>
      <c r="DT29" s="637"/>
      <c r="DU29" s="637"/>
      <c r="DV29" s="638"/>
      <c r="DW29" s="641">
        <v>4.3</v>
      </c>
      <c r="DX29" s="642"/>
      <c r="DY29" s="642"/>
      <c r="DZ29" s="642"/>
      <c r="EA29" s="642"/>
      <c r="EB29" s="642"/>
      <c r="EC29" s="643"/>
    </row>
    <row r="30" spans="2:133" ht="11.25" customHeight="1" x14ac:dyDescent="0.15">
      <c r="B30" s="615" t="s">
        <v>289</v>
      </c>
      <c r="C30" s="616"/>
      <c r="D30" s="616"/>
      <c r="E30" s="616"/>
      <c r="F30" s="616"/>
      <c r="G30" s="616"/>
      <c r="H30" s="616"/>
      <c r="I30" s="616"/>
      <c r="J30" s="616"/>
      <c r="K30" s="616"/>
      <c r="L30" s="616"/>
      <c r="M30" s="616"/>
      <c r="N30" s="616"/>
      <c r="O30" s="616"/>
      <c r="P30" s="616"/>
      <c r="Q30" s="617"/>
      <c r="R30" s="618">
        <v>3354348</v>
      </c>
      <c r="S30" s="619"/>
      <c r="T30" s="619"/>
      <c r="U30" s="619"/>
      <c r="V30" s="619"/>
      <c r="W30" s="619"/>
      <c r="X30" s="619"/>
      <c r="Y30" s="620"/>
      <c r="Z30" s="671">
        <v>17.600000000000001</v>
      </c>
      <c r="AA30" s="671"/>
      <c r="AB30" s="671"/>
      <c r="AC30" s="671"/>
      <c r="AD30" s="672" t="s">
        <v>110</v>
      </c>
      <c r="AE30" s="672"/>
      <c r="AF30" s="672"/>
      <c r="AG30" s="672"/>
      <c r="AH30" s="672"/>
      <c r="AI30" s="672"/>
      <c r="AJ30" s="672"/>
      <c r="AK30" s="672"/>
      <c r="AL30" s="641" t="s">
        <v>110</v>
      </c>
      <c r="AM30" s="673"/>
      <c r="AN30" s="673"/>
      <c r="AO30" s="674"/>
      <c r="AP30" s="696" t="s">
        <v>290</v>
      </c>
      <c r="AQ30" s="697"/>
      <c r="AR30" s="697"/>
      <c r="AS30" s="697"/>
      <c r="AT30" s="702" t="s">
        <v>291</v>
      </c>
      <c r="AU30" s="182"/>
      <c r="AV30" s="182"/>
      <c r="AW30" s="182"/>
      <c r="AX30" s="705" t="s">
        <v>169</v>
      </c>
      <c r="AY30" s="706"/>
      <c r="AZ30" s="706"/>
      <c r="BA30" s="706"/>
      <c r="BB30" s="706"/>
      <c r="BC30" s="706"/>
      <c r="BD30" s="706"/>
      <c r="BE30" s="706"/>
      <c r="BF30" s="707"/>
      <c r="BG30" s="684">
        <v>98.4</v>
      </c>
      <c r="BH30" s="685"/>
      <c r="BI30" s="685"/>
      <c r="BJ30" s="685"/>
      <c r="BK30" s="685"/>
      <c r="BL30" s="685"/>
      <c r="BM30" s="686">
        <v>87.4</v>
      </c>
      <c r="BN30" s="685"/>
      <c r="BO30" s="685"/>
      <c r="BP30" s="685"/>
      <c r="BQ30" s="687"/>
      <c r="BR30" s="684">
        <v>98</v>
      </c>
      <c r="BS30" s="685"/>
      <c r="BT30" s="685"/>
      <c r="BU30" s="685"/>
      <c r="BV30" s="685"/>
      <c r="BW30" s="685"/>
      <c r="BX30" s="686">
        <v>86.6</v>
      </c>
      <c r="BY30" s="685"/>
      <c r="BZ30" s="685"/>
      <c r="CA30" s="685"/>
      <c r="CB30" s="687"/>
      <c r="CD30" s="690"/>
      <c r="CE30" s="691"/>
      <c r="CF30" s="655" t="s">
        <v>292</v>
      </c>
      <c r="CG30" s="652"/>
      <c r="CH30" s="652"/>
      <c r="CI30" s="652"/>
      <c r="CJ30" s="652"/>
      <c r="CK30" s="652"/>
      <c r="CL30" s="652"/>
      <c r="CM30" s="652"/>
      <c r="CN30" s="652"/>
      <c r="CO30" s="652"/>
      <c r="CP30" s="652"/>
      <c r="CQ30" s="653"/>
      <c r="CR30" s="618">
        <v>459299</v>
      </c>
      <c r="CS30" s="619"/>
      <c r="CT30" s="619"/>
      <c r="CU30" s="619"/>
      <c r="CV30" s="619"/>
      <c r="CW30" s="619"/>
      <c r="CX30" s="619"/>
      <c r="CY30" s="620"/>
      <c r="CZ30" s="621">
        <v>2.6</v>
      </c>
      <c r="DA30" s="639"/>
      <c r="DB30" s="639"/>
      <c r="DC30" s="640"/>
      <c r="DD30" s="624">
        <v>448271</v>
      </c>
      <c r="DE30" s="619"/>
      <c r="DF30" s="619"/>
      <c r="DG30" s="619"/>
      <c r="DH30" s="619"/>
      <c r="DI30" s="619"/>
      <c r="DJ30" s="619"/>
      <c r="DK30" s="620"/>
      <c r="DL30" s="624">
        <v>348271</v>
      </c>
      <c r="DM30" s="619"/>
      <c r="DN30" s="619"/>
      <c r="DO30" s="619"/>
      <c r="DP30" s="619"/>
      <c r="DQ30" s="619"/>
      <c r="DR30" s="619"/>
      <c r="DS30" s="619"/>
      <c r="DT30" s="619"/>
      <c r="DU30" s="619"/>
      <c r="DV30" s="620"/>
      <c r="DW30" s="641">
        <v>3.9</v>
      </c>
      <c r="DX30" s="642"/>
      <c r="DY30" s="642"/>
      <c r="DZ30" s="642"/>
      <c r="EA30" s="642"/>
      <c r="EB30" s="642"/>
      <c r="EC30" s="643"/>
    </row>
    <row r="31" spans="2:133" ht="11.25" customHeight="1" x14ac:dyDescent="0.15">
      <c r="B31" s="615" t="s">
        <v>293</v>
      </c>
      <c r="C31" s="616"/>
      <c r="D31" s="616"/>
      <c r="E31" s="616"/>
      <c r="F31" s="616"/>
      <c r="G31" s="616"/>
      <c r="H31" s="616"/>
      <c r="I31" s="616"/>
      <c r="J31" s="616"/>
      <c r="K31" s="616"/>
      <c r="L31" s="616"/>
      <c r="M31" s="616"/>
      <c r="N31" s="616"/>
      <c r="O31" s="616"/>
      <c r="P31" s="616"/>
      <c r="Q31" s="617"/>
      <c r="R31" s="618">
        <v>2068363</v>
      </c>
      <c r="S31" s="619"/>
      <c r="T31" s="619"/>
      <c r="U31" s="619"/>
      <c r="V31" s="619"/>
      <c r="W31" s="619"/>
      <c r="X31" s="619"/>
      <c r="Y31" s="620"/>
      <c r="Z31" s="671">
        <v>10.9</v>
      </c>
      <c r="AA31" s="671"/>
      <c r="AB31" s="671"/>
      <c r="AC31" s="671"/>
      <c r="AD31" s="672" t="s">
        <v>110</v>
      </c>
      <c r="AE31" s="672"/>
      <c r="AF31" s="672"/>
      <c r="AG31" s="672"/>
      <c r="AH31" s="672"/>
      <c r="AI31" s="672"/>
      <c r="AJ31" s="672"/>
      <c r="AK31" s="672"/>
      <c r="AL31" s="641" t="s">
        <v>110</v>
      </c>
      <c r="AM31" s="673"/>
      <c r="AN31" s="673"/>
      <c r="AO31" s="674"/>
      <c r="AP31" s="698"/>
      <c r="AQ31" s="699"/>
      <c r="AR31" s="699"/>
      <c r="AS31" s="699"/>
      <c r="AT31" s="703"/>
      <c r="AU31" s="181" t="s">
        <v>294</v>
      </c>
      <c r="AV31" s="181"/>
      <c r="AW31" s="181"/>
      <c r="AX31" s="615" t="s">
        <v>295</v>
      </c>
      <c r="AY31" s="616"/>
      <c r="AZ31" s="616"/>
      <c r="BA31" s="616"/>
      <c r="BB31" s="616"/>
      <c r="BC31" s="616"/>
      <c r="BD31" s="616"/>
      <c r="BE31" s="616"/>
      <c r="BF31" s="617"/>
      <c r="BG31" s="682">
        <v>98</v>
      </c>
      <c r="BH31" s="637"/>
      <c r="BI31" s="637"/>
      <c r="BJ31" s="637"/>
      <c r="BK31" s="637"/>
      <c r="BL31" s="637"/>
      <c r="BM31" s="673">
        <v>86.3</v>
      </c>
      <c r="BN31" s="683"/>
      <c r="BO31" s="683"/>
      <c r="BP31" s="683"/>
      <c r="BQ31" s="647"/>
      <c r="BR31" s="682">
        <v>98.4</v>
      </c>
      <c r="BS31" s="637"/>
      <c r="BT31" s="637"/>
      <c r="BU31" s="637"/>
      <c r="BV31" s="637"/>
      <c r="BW31" s="637"/>
      <c r="BX31" s="673">
        <v>86.7</v>
      </c>
      <c r="BY31" s="683"/>
      <c r="BZ31" s="683"/>
      <c r="CA31" s="683"/>
      <c r="CB31" s="647"/>
      <c r="CD31" s="690"/>
      <c r="CE31" s="691"/>
      <c r="CF31" s="655" t="s">
        <v>296</v>
      </c>
      <c r="CG31" s="652"/>
      <c r="CH31" s="652"/>
      <c r="CI31" s="652"/>
      <c r="CJ31" s="652"/>
      <c r="CK31" s="652"/>
      <c r="CL31" s="652"/>
      <c r="CM31" s="652"/>
      <c r="CN31" s="652"/>
      <c r="CO31" s="652"/>
      <c r="CP31" s="652"/>
      <c r="CQ31" s="653"/>
      <c r="CR31" s="618">
        <v>41341</v>
      </c>
      <c r="CS31" s="637"/>
      <c r="CT31" s="637"/>
      <c r="CU31" s="637"/>
      <c r="CV31" s="637"/>
      <c r="CW31" s="637"/>
      <c r="CX31" s="637"/>
      <c r="CY31" s="638"/>
      <c r="CZ31" s="621">
        <v>0.2</v>
      </c>
      <c r="DA31" s="639"/>
      <c r="DB31" s="639"/>
      <c r="DC31" s="640"/>
      <c r="DD31" s="624">
        <v>39825</v>
      </c>
      <c r="DE31" s="637"/>
      <c r="DF31" s="637"/>
      <c r="DG31" s="637"/>
      <c r="DH31" s="637"/>
      <c r="DI31" s="637"/>
      <c r="DJ31" s="637"/>
      <c r="DK31" s="638"/>
      <c r="DL31" s="624">
        <v>39825</v>
      </c>
      <c r="DM31" s="637"/>
      <c r="DN31" s="637"/>
      <c r="DO31" s="637"/>
      <c r="DP31" s="637"/>
      <c r="DQ31" s="637"/>
      <c r="DR31" s="637"/>
      <c r="DS31" s="637"/>
      <c r="DT31" s="637"/>
      <c r="DU31" s="637"/>
      <c r="DV31" s="638"/>
      <c r="DW31" s="641">
        <v>0.4</v>
      </c>
      <c r="DX31" s="642"/>
      <c r="DY31" s="642"/>
      <c r="DZ31" s="642"/>
      <c r="EA31" s="642"/>
      <c r="EB31" s="642"/>
      <c r="EC31" s="643"/>
    </row>
    <row r="32" spans="2:133" ht="11.25" customHeight="1" x14ac:dyDescent="0.15">
      <c r="B32" s="615" t="s">
        <v>297</v>
      </c>
      <c r="C32" s="616"/>
      <c r="D32" s="616"/>
      <c r="E32" s="616"/>
      <c r="F32" s="616"/>
      <c r="G32" s="616"/>
      <c r="H32" s="616"/>
      <c r="I32" s="616"/>
      <c r="J32" s="616"/>
      <c r="K32" s="616"/>
      <c r="L32" s="616"/>
      <c r="M32" s="616"/>
      <c r="N32" s="616"/>
      <c r="O32" s="616"/>
      <c r="P32" s="616"/>
      <c r="Q32" s="617"/>
      <c r="R32" s="618">
        <v>229623</v>
      </c>
      <c r="S32" s="619"/>
      <c r="T32" s="619"/>
      <c r="U32" s="619"/>
      <c r="V32" s="619"/>
      <c r="W32" s="619"/>
      <c r="X32" s="619"/>
      <c r="Y32" s="620"/>
      <c r="Z32" s="671">
        <v>1.2</v>
      </c>
      <c r="AA32" s="671"/>
      <c r="AB32" s="671"/>
      <c r="AC32" s="671"/>
      <c r="AD32" s="672">
        <v>2535</v>
      </c>
      <c r="AE32" s="672"/>
      <c r="AF32" s="672"/>
      <c r="AG32" s="672"/>
      <c r="AH32" s="672"/>
      <c r="AI32" s="672"/>
      <c r="AJ32" s="672"/>
      <c r="AK32" s="672"/>
      <c r="AL32" s="641">
        <v>0</v>
      </c>
      <c r="AM32" s="673"/>
      <c r="AN32" s="673"/>
      <c r="AO32" s="674"/>
      <c r="AP32" s="700"/>
      <c r="AQ32" s="701"/>
      <c r="AR32" s="701"/>
      <c r="AS32" s="701"/>
      <c r="AT32" s="704"/>
      <c r="AU32" s="183"/>
      <c r="AV32" s="183"/>
      <c r="AW32" s="183"/>
      <c r="AX32" s="599" t="s">
        <v>298</v>
      </c>
      <c r="AY32" s="600"/>
      <c r="AZ32" s="600"/>
      <c r="BA32" s="600"/>
      <c r="BB32" s="600"/>
      <c r="BC32" s="600"/>
      <c r="BD32" s="600"/>
      <c r="BE32" s="600"/>
      <c r="BF32" s="601"/>
      <c r="BG32" s="681">
        <v>98.4</v>
      </c>
      <c r="BH32" s="603"/>
      <c r="BI32" s="603"/>
      <c r="BJ32" s="603"/>
      <c r="BK32" s="603"/>
      <c r="BL32" s="603"/>
      <c r="BM32" s="666">
        <v>87.4</v>
      </c>
      <c r="BN32" s="603"/>
      <c r="BO32" s="603"/>
      <c r="BP32" s="603"/>
      <c r="BQ32" s="660"/>
      <c r="BR32" s="681">
        <v>97.8</v>
      </c>
      <c r="BS32" s="603"/>
      <c r="BT32" s="603"/>
      <c r="BU32" s="603"/>
      <c r="BV32" s="603"/>
      <c r="BW32" s="603"/>
      <c r="BX32" s="666">
        <v>86.3</v>
      </c>
      <c r="BY32" s="603"/>
      <c r="BZ32" s="603"/>
      <c r="CA32" s="603"/>
      <c r="CB32" s="660"/>
      <c r="CD32" s="692"/>
      <c r="CE32" s="693"/>
      <c r="CF32" s="655" t="s">
        <v>299</v>
      </c>
      <c r="CG32" s="652"/>
      <c r="CH32" s="652"/>
      <c r="CI32" s="652"/>
      <c r="CJ32" s="652"/>
      <c r="CK32" s="652"/>
      <c r="CL32" s="652"/>
      <c r="CM32" s="652"/>
      <c r="CN32" s="652"/>
      <c r="CO32" s="652"/>
      <c r="CP32" s="652"/>
      <c r="CQ32" s="653"/>
      <c r="CR32" s="618" t="s">
        <v>110</v>
      </c>
      <c r="CS32" s="619"/>
      <c r="CT32" s="619"/>
      <c r="CU32" s="619"/>
      <c r="CV32" s="619"/>
      <c r="CW32" s="619"/>
      <c r="CX32" s="619"/>
      <c r="CY32" s="620"/>
      <c r="CZ32" s="621" t="s">
        <v>110</v>
      </c>
      <c r="DA32" s="639"/>
      <c r="DB32" s="639"/>
      <c r="DC32" s="640"/>
      <c r="DD32" s="624" t="s">
        <v>110</v>
      </c>
      <c r="DE32" s="619"/>
      <c r="DF32" s="619"/>
      <c r="DG32" s="619"/>
      <c r="DH32" s="619"/>
      <c r="DI32" s="619"/>
      <c r="DJ32" s="619"/>
      <c r="DK32" s="620"/>
      <c r="DL32" s="624" t="s">
        <v>110</v>
      </c>
      <c r="DM32" s="619"/>
      <c r="DN32" s="619"/>
      <c r="DO32" s="619"/>
      <c r="DP32" s="619"/>
      <c r="DQ32" s="619"/>
      <c r="DR32" s="619"/>
      <c r="DS32" s="619"/>
      <c r="DT32" s="619"/>
      <c r="DU32" s="619"/>
      <c r="DV32" s="620"/>
      <c r="DW32" s="641" t="s">
        <v>110</v>
      </c>
      <c r="DX32" s="642"/>
      <c r="DY32" s="642"/>
      <c r="DZ32" s="642"/>
      <c r="EA32" s="642"/>
      <c r="EB32" s="642"/>
      <c r="EC32" s="643"/>
    </row>
    <row r="33" spans="2:133" ht="11.25" customHeight="1" x14ac:dyDescent="0.15">
      <c r="B33" s="615" t="s">
        <v>300</v>
      </c>
      <c r="C33" s="616"/>
      <c r="D33" s="616"/>
      <c r="E33" s="616"/>
      <c r="F33" s="616"/>
      <c r="G33" s="616"/>
      <c r="H33" s="616"/>
      <c r="I33" s="616"/>
      <c r="J33" s="616"/>
      <c r="K33" s="616"/>
      <c r="L33" s="616"/>
      <c r="M33" s="616"/>
      <c r="N33" s="616"/>
      <c r="O33" s="616"/>
      <c r="P33" s="616"/>
      <c r="Q33" s="617"/>
      <c r="R33" s="618">
        <v>1449100</v>
      </c>
      <c r="S33" s="619"/>
      <c r="T33" s="619"/>
      <c r="U33" s="619"/>
      <c r="V33" s="619"/>
      <c r="W33" s="619"/>
      <c r="X33" s="619"/>
      <c r="Y33" s="620"/>
      <c r="Z33" s="671">
        <v>7.6</v>
      </c>
      <c r="AA33" s="671"/>
      <c r="AB33" s="671"/>
      <c r="AC33" s="671"/>
      <c r="AD33" s="672" t="s">
        <v>110</v>
      </c>
      <c r="AE33" s="672"/>
      <c r="AF33" s="672"/>
      <c r="AG33" s="672"/>
      <c r="AH33" s="672"/>
      <c r="AI33" s="672"/>
      <c r="AJ33" s="672"/>
      <c r="AK33" s="672"/>
      <c r="AL33" s="641" t="s">
        <v>110</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301</v>
      </c>
      <c r="CE33" s="652"/>
      <c r="CF33" s="652"/>
      <c r="CG33" s="652"/>
      <c r="CH33" s="652"/>
      <c r="CI33" s="652"/>
      <c r="CJ33" s="652"/>
      <c r="CK33" s="652"/>
      <c r="CL33" s="652"/>
      <c r="CM33" s="652"/>
      <c r="CN33" s="652"/>
      <c r="CO33" s="652"/>
      <c r="CP33" s="652"/>
      <c r="CQ33" s="653"/>
      <c r="CR33" s="618">
        <v>7305575</v>
      </c>
      <c r="CS33" s="637"/>
      <c r="CT33" s="637"/>
      <c r="CU33" s="637"/>
      <c r="CV33" s="637"/>
      <c r="CW33" s="637"/>
      <c r="CX33" s="637"/>
      <c r="CY33" s="638"/>
      <c r="CZ33" s="621">
        <v>41.4</v>
      </c>
      <c r="DA33" s="639"/>
      <c r="DB33" s="639"/>
      <c r="DC33" s="640"/>
      <c r="DD33" s="624">
        <v>5948616</v>
      </c>
      <c r="DE33" s="637"/>
      <c r="DF33" s="637"/>
      <c r="DG33" s="637"/>
      <c r="DH33" s="637"/>
      <c r="DI33" s="637"/>
      <c r="DJ33" s="637"/>
      <c r="DK33" s="638"/>
      <c r="DL33" s="624">
        <v>2987026</v>
      </c>
      <c r="DM33" s="637"/>
      <c r="DN33" s="637"/>
      <c r="DO33" s="637"/>
      <c r="DP33" s="637"/>
      <c r="DQ33" s="637"/>
      <c r="DR33" s="637"/>
      <c r="DS33" s="637"/>
      <c r="DT33" s="637"/>
      <c r="DU33" s="637"/>
      <c r="DV33" s="638"/>
      <c r="DW33" s="641">
        <v>33.299999999999997</v>
      </c>
      <c r="DX33" s="642"/>
      <c r="DY33" s="642"/>
      <c r="DZ33" s="642"/>
      <c r="EA33" s="642"/>
      <c r="EB33" s="642"/>
      <c r="EC33" s="643"/>
    </row>
    <row r="34" spans="2:133" ht="11.25" customHeight="1" x14ac:dyDescent="0.15">
      <c r="B34" s="615" t="s">
        <v>302</v>
      </c>
      <c r="C34" s="616"/>
      <c r="D34" s="616"/>
      <c r="E34" s="616"/>
      <c r="F34" s="616"/>
      <c r="G34" s="616"/>
      <c r="H34" s="616"/>
      <c r="I34" s="616"/>
      <c r="J34" s="616"/>
      <c r="K34" s="616"/>
      <c r="L34" s="616"/>
      <c r="M34" s="616"/>
      <c r="N34" s="616"/>
      <c r="O34" s="616"/>
      <c r="P34" s="616"/>
      <c r="Q34" s="617"/>
      <c r="R34" s="618" t="s">
        <v>110</v>
      </c>
      <c r="S34" s="619"/>
      <c r="T34" s="619"/>
      <c r="U34" s="619"/>
      <c r="V34" s="619"/>
      <c r="W34" s="619"/>
      <c r="X34" s="619"/>
      <c r="Y34" s="620"/>
      <c r="Z34" s="671" t="s">
        <v>110</v>
      </c>
      <c r="AA34" s="671"/>
      <c r="AB34" s="671"/>
      <c r="AC34" s="671"/>
      <c r="AD34" s="672" t="s">
        <v>110</v>
      </c>
      <c r="AE34" s="672"/>
      <c r="AF34" s="672"/>
      <c r="AG34" s="672"/>
      <c r="AH34" s="672"/>
      <c r="AI34" s="672"/>
      <c r="AJ34" s="672"/>
      <c r="AK34" s="672"/>
      <c r="AL34" s="641" t="s">
        <v>110</v>
      </c>
      <c r="AM34" s="673"/>
      <c r="AN34" s="673"/>
      <c r="AO34" s="674"/>
      <c r="AP34" s="186"/>
      <c r="AQ34" s="678" t="s">
        <v>303</v>
      </c>
      <c r="AR34" s="679"/>
      <c r="AS34" s="679"/>
      <c r="AT34" s="679"/>
      <c r="AU34" s="679"/>
      <c r="AV34" s="679"/>
      <c r="AW34" s="679"/>
      <c r="AX34" s="679"/>
      <c r="AY34" s="679"/>
      <c r="AZ34" s="679"/>
      <c r="BA34" s="679"/>
      <c r="BB34" s="679"/>
      <c r="BC34" s="679"/>
      <c r="BD34" s="679"/>
      <c r="BE34" s="679"/>
      <c r="BF34" s="680"/>
      <c r="BG34" s="678" t="s">
        <v>304</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305</v>
      </c>
      <c r="CE34" s="652"/>
      <c r="CF34" s="652"/>
      <c r="CG34" s="652"/>
      <c r="CH34" s="652"/>
      <c r="CI34" s="652"/>
      <c r="CJ34" s="652"/>
      <c r="CK34" s="652"/>
      <c r="CL34" s="652"/>
      <c r="CM34" s="652"/>
      <c r="CN34" s="652"/>
      <c r="CO34" s="652"/>
      <c r="CP34" s="652"/>
      <c r="CQ34" s="653"/>
      <c r="CR34" s="618">
        <v>2590890</v>
      </c>
      <c r="CS34" s="619"/>
      <c r="CT34" s="619"/>
      <c r="CU34" s="619"/>
      <c r="CV34" s="619"/>
      <c r="CW34" s="619"/>
      <c r="CX34" s="619"/>
      <c r="CY34" s="620"/>
      <c r="CZ34" s="621">
        <v>14.7</v>
      </c>
      <c r="DA34" s="639"/>
      <c r="DB34" s="639"/>
      <c r="DC34" s="640"/>
      <c r="DD34" s="624">
        <v>2293460</v>
      </c>
      <c r="DE34" s="619"/>
      <c r="DF34" s="619"/>
      <c r="DG34" s="619"/>
      <c r="DH34" s="619"/>
      <c r="DI34" s="619"/>
      <c r="DJ34" s="619"/>
      <c r="DK34" s="620"/>
      <c r="DL34" s="624">
        <v>1589885</v>
      </c>
      <c r="DM34" s="619"/>
      <c r="DN34" s="619"/>
      <c r="DO34" s="619"/>
      <c r="DP34" s="619"/>
      <c r="DQ34" s="619"/>
      <c r="DR34" s="619"/>
      <c r="DS34" s="619"/>
      <c r="DT34" s="619"/>
      <c r="DU34" s="619"/>
      <c r="DV34" s="620"/>
      <c r="DW34" s="641">
        <v>17.7</v>
      </c>
      <c r="DX34" s="642"/>
      <c r="DY34" s="642"/>
      <c r="DZ34" s="642"/>
      <c r="EA34" s="642"/>
      <c r="EB34" s="642"/>
      <c r="EC34" s="643"/>
    </row>
    <row r="35" spans="2:133" ht="11.25" customHeight="1" x14ac:dyDescent="0.15">
      <c r="B35" s="615" t="s">
        <v>306</v>
      </c>
      <c r="C35" s="616"/>
      <c r="D35" s="616"/>
      <c r="E35" s="616"/>
      <c r="F35" s="616"/>
      <c r="G35" s="616"/>
      <c r="H35" s="616"/>
      <c r="I35" s="616"/>
      <c r="J35" s="616"/>
      <c r="K35" s="616"/>
      <c r="L35" s="616"/>
      <c r="M35" s="616"/>
      <c r="N35" s="616"/>
      <c r="O35" s="616"/>
      <c r="P35" s="616"/>
      <c r="Q35" s="617"/>
      <c r="R35" s="618" t="s">
        <v>110</v>
      </c>
      <c r="S35" s="619"/>
      <c r="T35" s="619"/>
      <c r="U35" s="619"/>
      <c r="V35" s="619"/>
      <c r="W35" s="619"/>
      <c r="X35" s="619"/>
      <c r="Y35" s="620"/>
      <c r="Z35" s="671" t="s">
        <v>110</v>
      </c>
      <c r="AA35" s="671"/>
      <c r="AB35" s="671"/>
      <c r="AC35" s="671"/>
      <c r="AD35" s="672" t="s">
        <v>110</v>
      </c>
      <c r="AE35" s="672"/>
      <c r="AF35" s="672"/>
      <c r="AG35" s="672"/>
      <c r="AH35" s="672"/>
      <c r="AI35" s="672"/>
      <c r="AJ35" s="672"/>
      <c r="AK35" s="672"/>
      <c r="AL35" s="641" t="s">
        <v>110</v>
      </c>
      <c r="AM35" s="673"/>
      <c r="AN35" s="673"/>
      <c r="AO35" s="674"/>
      <c r="AP35" s="186"/>
      <c r="AQ35" s="675" t="s">
        <v>307</v>
      </c>
      <c r="AR35" s="676"/>
      <c r="AS35" s="676"/>
      <c r="AT35" s="676"/>
      <c r="AU35" s="676"/>
      <c r="AV35" s="676"/>
      <c r="AW35" s="676"/>
      <c r="AX35" s="676"/>
      <c r="AY35" s="677"/>
      <c r="AZ35" s="668">
        <v>1724827</v>
      </c>
      <c r="BA35" s="669"/>
      <c r="BB35" s="669"/>
      <c r="BC35" s="669"/>
      <c r="BD35" s="669"/>
      <c r="BE35" s="669"/>
      <c r="BF35" s="670"/>
      <c r="BG35" s="675" t="s">
        <v>308</v>
      </c>
      <c r="BH35" s="676"/>
      <c r="BI35" s="676"/>
      <c r="BJ35" s="676"/>
      <c r="BK35" s="676"/>
      <c r="BL35" s="676"/>
      <c r="BM35" s="676"/>
      <c r="BN35" s="676"/>
      <c r="BO35" s="676"/>
      <c r="BP35" s="676"/>
      <c r="BQ35" s="676"/>
      <c r="BR35" s="676"/>
      <c r="BS35" s="676"/>
      <c r="BT35" s="676"/>
      <c r="BU35" s="677"/>
      <c r="BV35" s="668">
        <v>93024</v>
      </c>
      <c r="BW35" s="669"/>
      <c r="BX35" s="669"/>
      <c r="BY35" s="669"/>
      <c r="BZ35" s="669"/>
      <c r="CA35" s="669"/>
      <c r="CB35" s="670"/>
      <c r="CD35" s="655" t="s">
        <v>309</v>
      </c>
      <c r="CE35" s="652"/>
      <c r="CF35" s="652"/>
      <c r="CG35" s="652"/>
      <c r="CH35" s="652"/>
      <c r="CI35" s="652"/>
      <c r="CJ35" s="652"/>
      <c r="CK35" s="652"/>
      <c r="CL35" s="652"/>
      <c r="CM35" s="652"/>
      <c r="CN35" s="652"/>
      <c r="CO35" s="652"/>
      <c r="CP35" s="652"/>
      <c r="CQ35" s="653"/>
      <c r="CR35" s="618">
        <v>85255</v>
      </c>
      <c r="CS35" s="637"/>
      <c r="CT35" s="637"/>
      <c r="CU35" s="637"/>
      <c r="CV35" s="637"/>
      <c r="CW35" s="637"/>
      <c r="CX35" s="637"/>
      <c r="CY35" s="638"/>
      <c r="CZ35" s="621">
        <v>0.5</v>
      </c>
      <c r="DA35" s="639"/>
      <c r="DB35" s="639"/>
      <c r="DC35" s="640"/>
      <c r="DD35" s="624">
        <v>69031</v>
      </c>
      <c r="DE35" s="637"/>
      <c r="DF35" s="637"/>
      <c r="DG35" s="637"/>
      <c r="DH35" s="637"/>
      <c r="DI35" s="637"/>
      <c r="DJ35" s="637"/>
      <c r="DK35" s="638"/>
      <c r="DL35" s="624">
        <v>68945</v>
      </c>
      <c r="DM35" s="637"/>
      <c r="DN35" s="637"/>
      <c r="DO35" s="637"/>
      <c r="DP35" s="637"/>
      <c r="DQ35" s="637"/>
      <c r="DR35" s="637"/>
      <c r="DS35" s="637"/>
      <c r="DT35" s="637"/>
      <c r="DU35" s="637"/>
      <c r="DV35" s="638"/>
      <c r="DW35" s="641">
        <v>0.8</v>
      </c>
      <c r="DX35" s="642"/>
      <c r="DY35" s="642"/>
      <c r="DZ35" s="642"/>
      <c r="EA35" s="642"/>
      <c r="EB35" s="642"/>
      <c r="EC35" s="643"/>
    </row>
    <row r="36" spans="2:133" ht="11.25" customHeight="1" x14ac:dyDescent="0.15">
      <c r="B36" s="599" t="s">
        <v>310</v>
      </c>
      <c r="C36" s="600"/>
      <c r="D36" s="600"/>
      <c r="E36" s="600"/>
      <c r="F36" s="600"/>
      <c r="G36" s="600"/>
      <c r="H36" s="600"/>
      <c r="I36" s="600"/>
      <c r="J36" s="600"/>
      <c r="K36" s="600"/>
      <c r="L36" s="600"/>
      <c r="M36" s="600"/>
      <c r="N36" s="600"/>
      <c r="O36" s="600"/>
      <c r="P36" s="600"/>
      <c r="Q36" s="601"/>
      <c r="R36" s="602">
        <v>19030451</v>
      </c>
      <c r="S36" s="659"/>
      <c r="T36" s="659"/>
      <c r="U36" s="659"/>
      <c r="V36" s="659"/>
      <c r="W36" s="659"/>
      <c r="X36" s="659"/>
      <c r="Y36" s="662"/>
      <c r="Z36" s="663">
        <v>100</v>
      </c>
      <c r="AA36" s="663"/>
      <c r="AB36" s="663"/>
      <c r="AC36" s="663"/>
      <c r="AD36" s="664">
        <v>8980409</v>
      </c>
      <c r="AE36" s="664"/>
      <c r="AF36" s="664"/>
      <c r="AG36" s="664"/>
      <c r="AH36" s="664"/>
      <c r="AI36" s="664"/>
      <c r="AJ36" s="664"/>
      <c r="AK36" s="664"/>
      <c r="AL36" s="665">
        <v>100</v>
      </c>
      <c r="AM36" s="666"/>
      <c r="AN36" s="666"/>
      <c r="AO36" s="667"/>
      <c r="AQ36" s="644" t="s">
        <v>311</v>
      </c>
      <c r="AR36" s="645"/>
      <c r="AS36" s="645"/>
      <c r="AT36" s="645"/>
      <c r="AU36" s="645"/>
      <c r="AV36" s="645"/>
      <c r="AW36" s="645"/>
      <c r="AX36" s="645"/>
      <c r="AY36" s="646"/>
      <c r="AZ36" s="618">
        <v>660000</v>
      </c>
      <c r="BA36" s="619"/>
      <c r="BB36" s="619"/>
      <c r="BC36" s="619"/>
      <c r="BD36" s="637"/>
      <c r="BE36" s="637"/>
      <c r="BF36" s="647"/>
      <c r="BG36" s="655" t="s">
        <v>312</v>
      </c>
      <c r="BH36" s="652"/>
      <c r="BI36" s="652"/>
      <c r="BJ36" s="652"/>
      <c r="BK36" s="652"/>
      <c r="BL36" s="652"/>
      <c r="BM36" s="652"/>
      <c r="BN36" s="652"/>
      <c r="BO36" s="652"/>
      <c r="BP36" s="652"/>
      <c r="BQ36" s="652"/>
      <c r="BR36" s="652"/>
      <c r="BS36" s="652"/>
      <c r="BT36" s="652"/>
      <c r="BU36" s="653"/>
      <c r="BV36" s="618">
        <v>93024</v>
      </c>
      <c r="BW36" s="619"/>
      <c r="BX36" s="619"/>
      <c r="BY36" s="619"/>
      <c r="BZ36" s="619"/>
      <c r="CA36" s="619"/>
      <c r="CB36" s="654"/>
      <c r="CD36" s="655" t="s">
        <v>313</v>
      </c>
      <c r="CE36" s="652"/>
      <c r="CF36" s="652"/>
      <c r="CG36" s="652"/>
      <c r="CH36" s="652"/>
      <c r="CI36" s="652"/>
      <c r="CJ36" s="652"/>
      <c r="CK36" s="652"/>
      <c r="CL36" s="652"/>
      <c r="CM36" s="652"/>
      <c r="CN36" s="652"/>
      <c r="CO36" s="652"/>
      <c r="CP36" s="652"/>
      <c r="CQ36" s="653"/>
      <c r="CR36" s="618">
        <v>1996679</v>
      </c>
      <c r="CS36" s="619"/>
      <c r="CT36" s="619"/>
      <c r="CU36" s="619"/>
      <c r="CV36" s="619"/>
      <c r="CW36" s="619"/>
      <c r="CX36" s="619"/>
      <c r="CY36" s="620"/>
      <c r="CZ36" s="621">
        <v>11.3</v>
      </c>
      <c r="DA36" s="639"/>
      <c r="DB36" s="639"/>
      <c r="DC36" s="640"/>
      <c r="DD36" s="624">
        <v>1759643</v>
      </c>
      <c r="DE36" s="619"/>
      <c r="DF36" s="619"/>
      <c r="DG36" s="619"/>
      <c r="DH36" s="619"/>
      <c r="DI36" s="619"/>
      <c r="DJ36" s="619"/>
      <c r="DK36" s="620"/>
      <c r="DL36" s="624">
        <v>895022</v>
      </c>
      <c r="DM36" s="619"/>
      <c r="DN36" s="619"/>
      <c r="DO36" s="619"/>
      <c r="DP36" s="619"/>
      <c r="DQ36" s="619"/>
      <c r="DR36" s="619"/>
      <c r="DS36" s="619"/>
      <c r="DT36" s="619"/>
      <c r="DU36" s="619"/>
      <c r="DV36" s="620"/>
      <c r="DW36" s="641">
        <v>10</v>
      </c>
      <c r="DX36" s="642"/>
      <c r="DY36" s="642"/>
      <c r="DZ36" s="642"/>
      <c r="EA36" s="642"/>
      <c r="EB36" s="642"/>
      <c r="EC36" s="643"/>
    </row>
    <row r="37" spans="2:133" ht="11.25" customHeight="1" x14ac:dyDescent="0.15">
      <c r="AQ37" s="644" t="s">
        <v>314</v>
      </c>
      <c r="AR37" s="645"/>
      <c r="AS37" s="645"/>
      <c r="AT37" s="645"/>
      <c r="AU37" s="645"/>
      <c r="AV37" s="645"/>
      <c r="AW37" s="645"/>
      <c r="AX37" s="645"/>
      <c r="AY37" s="646"/>
      <c r="AZ37" s="618">
        <v>408160</v>
      </c>
      <c r="BA37" s="619"/>
      <c r="BB37" s="619"/>
      <c r="BC37" s="619"/>
      <c r="BD37" s="637"/>
      <c r="BE37" s="637"/>
      <c r="BF37" s="647"/>
      <c r="BG37" s="655" t="s">
        <v>315</v>
      </c>
      <c r="BH37" s="652"/>
      <c r="BI37" s="652"/>
      <c r="BJ37" s="652"/>
      <c r="BK37" s="652"/>
      <c r="BL37" s="652"/>
      <c r="BM37" s="652"/>
      <c r="BN37" s="652"/>
      <c r="BO37" s="652"/>
      <c r="BP37" s="652"/>
      <c r="BQ37" s="652"/>
      <c r="BR37" s="652"/>
      <c r="BS37" s="652"/>
      <c r="BT37" s="652"/>
      <c r="BU37" s="653"/>
      <c r="BV37" s="618">
        <v>3965</v>
      </c>
      <c r="BW37" s="619"/>
      <c r="BX37" s="619"/>
      <c r="BY37" s="619"/>
      <c r="BZ37" s="619"/>
      <c r="CA37" s="619"/>
      <c r="CB37" s="654"/>
      <c r="CD37" s="655" t="s">
        <v>316</v>
      </c>
      <c r="CE37" s="652"/>
      <c r="CF37" s="652"/>
      <c r="CG37" s="652"/>
      <c r="CH37" s="652"/>
      <c r="CI37" s="652"/>
      <c r="CJ37" s="652"/>
      <c r="CK37" s="652"/>
      <c r="CL37" s="652"/>
      <c r="CM37" s="652"/>
      <c r="CN37" s="652"/>
      <c r="CO37" s="652"/>
      <c r="CP37" s="652"/>
      <c r="CQ37" s="653"/>
      <c r="CR37" s="618">
        <v>703041</v>
      </c>
      <c r="CS37" s="637"/>
      <c r="CT37" s="637"/>
      <c r="CU37" s="637"/>
      <c r="CV37" s="637"/>
      <c r="CW37" s="637"/>
      <c r="CX37" s="637"/>
      <c r="CY37" s="638"/>
      <c r="CZ37" s="621">
        <v>4</v>
      </c>
      <c r="DA37" s="639"/>
      <c r="DB37" s="639"/>
      <c r="DC37" s="640"/>
      <c r="DD37" s="624">
        <v>697626</v>
      </c>
      <c r="DE37" s="637"/>
      <c r="DF37" s="637"/>
      <c r="DG37" s="637"/>
      <c r="DH37" s="637"/>
      <c r="DI37" s="637"/>
      <c r="DJ37" s="637"/>
      <c r="DK37" s="638"/>
      <c r="DL37" s="624">
        <v>687921</v>
      </c>
      <c r="DM37" s="637"/>
      <c r="DN37" s="637"/>
      <c r="DO37" s="637"/>
      <c r="DP37" s="637"/>
      <c r="DQ37" s="637"/>
      <c r="DR37" s="637"/>
      <c r="DS37" s="637"/>
      <c r="DT37" s="637"/>
      <c r="DU37" s="637"/>
      <c r="DV37" s="638"/>
      <c r="DW37" s="641">
        <v>7.7</v>
      </c>
      <c r="DX37" s="642"/>
      <c r="DY37" s="642"/>
      <c r="DZ37" s="642"/>
      <c r="EA37" s="642"/>
      <c r="EB37" s="642"/>
      <c r="EC37" s="643"/>
    </row>
    <row r="38" spans="2:133" ht="11.25" customHeight="1" x14ac:dyDescent="0.15">
      <c r="AQ38" s="644" t="s">
        <v>317</v>
      </c>
      <c r="AR38" s="645"/>
      <c r="AS38" s="645"/>
      <c r="AT38" s="645"/>
      <c r="AU38" s="645"/>
      <c r="AV38" s="645"/>
      <c r="AW38" s="645"/>
      <c r="AX38" s="645"/>
      <c r="AY38" s="646"/>
      <c r="AZ38" s="618">
        <v>7700</v>
      </c>
      <c r="BA38" s="619"/>
      <c r="BB38" s="619"/>
      <c r="BC38" s="619"/>
      <c r="BD38" s="637"/>
      <c r="BE38" s="637"/>
      <c r="BF38" s="647"/>
      <c r="BG38" s="655" t="s">
        <v>318</v>
      </c>
      <c r="BH38" s="652"/>
      <c r="BI38" s="652"/>
      <c r="BJ38" s="652"/>
      <c r="BK38" s="652"/>
      <c r="BL38" s="652"/>
      <c r="BM38" s="652"/>
      <c r="BN38" s="652"/>
      <c r="BO38" s="652"/>
      <c r="BP38" s="652"/>
      <c r="BQ38" s="652"/>
      <c r="BR38" s="652"/>
      <c r="BS38" s="652"/>
      <c r="BT38" s="652"/>
      <c r="BU38" s="653"/>
      <c r="BV38" s="618">
        <v>6768</v>
      </c>
      <c r="BW38" s="619"/>
      <c r="BX38" s="619"/>
      <c r="BY38" s="619"/>
      <c r="BZ38" s="619"/>
      <c r="CA38" s="619"/>
      <c r="CB38" s="654"/>
      <c r="CD38" s="655" t="s">
        <v>319</v>
      </c>
      <c r="CE38" s="652"/>
      <c r="CF38" s="652"/>
      <c r="CG38" s="652"/>
      <c r="CH38" s="652"/>
      <c r="CI38" s="652"/>
      <c r="CJ38" s="652"/>
      <c r="CK38" s="652"/>
      <c r="CL38" s="652"/>
      <c r="CM38" s="652"/>
      <c r="CN38" s="652"/>
      <c r="CO38" s="652"/>
      <c r="CP38" s="652"/>
      <c r="CQ38" s="653"/>
      <c r="CR38" s="618">
        <v>1060207</v>
      </c>
      <c r="CS38" s="619"/>
      <c r="CT38" s="619"/>
      <c r="CU38" s="619"/>
      <c r="CV38" s="619"/>
      <c r="CW38" s="619"/>
      <c r="CX38" s="619"/>
      <c r="CY38" s="620"/>
      <c r="CZ38" s="621">
        <v>6</v>
      </c>
      <c r="DA38" s="639"/>
      <c r="DB38" s="639"/>
      <c r="DC38" s="640"/>
      <c r="DD38" s="624">
        <v>591482</v>
      </c>
      <c r="DE38" s="619"/>
      <c r="DF38" s="619"/>
      <c r="DG38" s="619"/>
      <c r="DH38" s="619"/>
      <c r="DI38" s="619"/>
      <c r="DJ38" s="619"/>
      <c r="DK38" s="620"/>
      <c r="DL38" s="624">
        <v>433174</v>
      </c>
      <c r="DM38" s="619"/>
      <c r="DN38" s="619"/>
      <c r="DO38" s="619"/>
      <c r="DP38" s="619"/>
      <c r="DQ38" s="619"/>
      <c r="DR38" s="619"/>
      <c r="DS38" s="619"/>
      <c r="DT38" s="619"/>
      <c r="DU38" s="619"/>
      <c r="DV38" s="620"/>
      <c r="DW38" s="641">
        <v>4.8</v>
      </c>
      <c r="DX38" s="642"/>
      <c r="DY38" s="642"/>
      <c r="DZ38" s="642"/>
      <c r="EA38" s="642"/>
      <c r="EB38" s="642"/>
      <c r="EC38" s="643"/>
    </row>
    <row r="39" spans="2:133" ht="11.25" customHeight="1" x14ac:dyDescent="0.15">
      <c r="AQ39" s="644" t="s">
        <v>320</v>
      </c>
      <c r="AR39" s="645"/>
      <c r="AS39" s="645"/>
      <c r="AT39" s="645"/>
      <c r="AU39" s="645"/>
      <c r="AV39" s="645"/>
      <c r="AW39" s="645"/>
      <c r="AX39" s="645"/>
      <c r="AY39" s="646"/>
      <c r="AZ39" s="618">
        <v>4620</v>
      </c>
      <c r="BA39" s="619"/>
      <c r="BB39" s="619"/>
      <c r="BC39" s="619"/>
      <c r="BD39" s="637"/>
      <c r="BE39" s="637"/>
      <c r="BF39" s="647"/>
      <c r="BG39" s="648" t="s">
        <v>321</v>
      </c>
      <c r="BH39" s="649"/>
      <c r="BI39" s="649"/>
      <c r="BJ39" s="649"/>
      <c r="BK39" s="649"/>
      <c r="BL39" s="187"/>
      <c r="BM39" s="652" t="s">
        <v>322</v>
      </c>
      <c r="BN39" s="652"/>
      <c r="BO39" s="652"/>
      <c r="BP39" s="652"/>
      <c r="BQ39" s="652"/>
      <c r="BR39" s="652"/>
      <c r="BS39" s="652"/>
      <c r="BT39" s="652"/>
      <c r="BU39" s="653"/>
      <c r="BV39" s="618">
        <v>104</v>
      </c>
      <c r="BW39" s="619"/>
      <c r="BX39" s="619"/>
      <c r="BY39" s="619"/>
      <c r="BZ39" s="619"/>
      <c r="CA39" s="619"/>
      <c r="CB39" s="654"/>
      <c r="CD39" s="655" t="s">
        <v>323</v>
      </c>
      <c r="CE39" s="652"/>
      <c r="CF39" s="652"/>
      <c r="CG39" s="652"/>
      <c r="CH39" s="652"/>
      <c r="CI39" s="652"/>
      <c r="CJ39" s="652"/>
      <c r="CK39" s="652"/>
      <c r="CL39" s="652"/>
      <c r="CM39" s="652"/>
      <c r="CN39" s="652"/>
      <c r="CO39" s="652"/>
      <c r="CP39" s="652"/>
      <c r="CQ39" s="653"/>
      <c r="CR39" s="618">
        <v>1472544</v>
      </c>
      <c r="CS39" s="637"/>
      <c r="CT39" s="637"/>
      <c r="CU39" s="637"/>
      <c r="CV39" s="637"/>
      <c r="CW39" s="637"/>
      <c r="CX39" s="637"/>
      <c r="CY39" s="638"/>
      <c r="CZ39" s="621">
        <v>8.3000000000000007</v>
      </c>
      <c r="DA39" s="639"/>
      <c r="DB39" s="639"/>
      <c r="DC39" s="640"/>
      <c r="DD39" s="624">
        <v>1235000</v>
      </c>
      <c r="DE39" s="637"/>
      <c r="DF39" s="637"/>
      <c r="DG39" s="637"/>
      <c r="DH39" s="637"/>
      <c r="DI39" s="637"/>
      <c r="DJ39" s="637"/>
      <c r="DK39" s="638"/>
      <c r="DL39" s="624" t="s">
        <v>324</v>
      </c>
      <c r="DM39" s="637"/>
      <c r="DN39" s="637"/>
      <c r="DO39" s="637"/>
      <c r="DP39" s="637"/>
      <c r="DQ39" s="637"/>
      <c r="DR39" s="637"/>
      <c r="DS39" s="637"/>
      <c r="DT39" s="637"/>
      <c r="DU39" s="637"/>
      <c r="DV39" s="638"/>
      <c r="DW39" s="641" t="s">
        <v>324</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325</v>
      </c>
      <c r="AR40" s="645"/>
      <c r="AS40" s="645"/>
      <c r="AT40" s="645"/>
      <c r="AU40" s="645"/>
      <c r="AV40" s="645"/>
      <c r="AW40" s="645"/>
      <c r="AX40" s="645"/>
      <c r="AY40" s="646"/>
      <c r="AZ40" s="618">
        <v>239066</v>
      </c>
      <c r="BA40" s="619"/>
      <c r="BB40" s="619"/>
      <c r="BC40" s="619"/>
      <c r="BD40" s="637"/>
      <c r="BE40" s="637"/>
      <c r="BF40" s="647"/>
      <c r="BG40" s="648"/>
      <c r="BH40" s="649"/>
      <c r="BI40" s="649"/>
      <c r="BJ40" s="649"/>
      <c r="BK40" s="649"/>
      <c r="BL40" s="187"/>
      <c r="BM40" s="652" t="s">
        <v>326</v>
      </c>
      <c r="BN40" s="652"/>
      <c r="BO40" s="652"/>
      <c r="BP40" s="652"/>
      <c r="BQ40" s="652"/>
      <c r="BR40" s="652"/>
      <c r="BS40" s="652"/>
      <c r="BT40" s="652"/>
      <c r="BU40" s="653"/>
      <c r="BV40" s="618">
        <v>94</v>
      </c>
      <c r="BW40" s="619"/>
      <c r="BX40" s="619"/>
      <c r="BY40" s="619"/>
      <c r="BZ40" s="619"/>
      <c r="CA40" s="619"/>
      <c r="CB40" s="654"/>
      <c r="CD40" s="655" t="s">
        <v>327</v>
      </c>
      <c r="CE40" s="652"/>
      <c r="CF40" s="652"/>
      <c r="CG40" s="652"/>
      <c r="CH40" s="652"/>
      <c r="CI40" s="652"/>
      <c r="CJ40" s="652"/>
      <c r="CK40" s="652"/>
      <c r="CL40" s="652"/>
      <c r="CM40" s="652"/>
      <c r="CN40" s="652"/>
      <c r="CO40" s="652"/>
      <c r="CP40" s="652"/>
      <c r="CQ40" s="653"/>
      <c r="CR40" s="618">
        <v>100000</v>
      </c>
      <c r="CS40" s="619"/>
      <c r="CT40" s="619"/>
      <c r="CU40" s="619"/>
      <c r="CV40" s="619"/>
      <c r="CW40" s="619"/>
      <c r="CX40" s="619"/>
      <c r="CY40" s="620"/>
      <c r="CZ40" s="621">
        <v>0.6</v>
      </c>
      <c r="DA40" s="639"/>
      <c r="DB40" s="639"/>
      <c r="DC40" s="640"/>
      <c r="DD40" s="624" t="s">
        <v>324</v>
      </c>
      <c r="DE40" s="619"/>
      <c r="DF40" s="619"/>
      <c r="DG40" s="619"/>
      <c r="DH40" s="619"/>
      <c r="DI40" s="619"/>
      <c r="DJ40" s="619"/>
      <c r="DK40" s="620"/>
      <c r="DL40" s="624" t="s">
        <v>324</v>
      </c>
      <c r="DM40" s="619"/>
      <c r="DN40" s="619"/>
      <c r="DO40" s="619"/>
      <c r="DP40" s="619"/>
      <c r="DQ40" s="619"/>
      <c r="DR40" s="619"/>
      <c r="DS40" s="619"/>
      <c r="DT40" s="619"/>
      <c r="DU40" s="619"/>
      <c r="DV40" s="620"/>
      <c r="DW40" s="641" t="s">
        <v>324</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328</v>
      </c>
      <c r="AR41" s="657"/>
      <c r="AS41" s="657"/>
      <c r="AT41" s="657"/>
      <c r="AU41" s="657"/>
      <c r="AV41" s="657"/>
      <c r="AW41" s="657"/>
      <c r="AX41" s="657"/>
      <c r="AY41" s="658"/>
      <c r="AZ41" s="602">
        <v>405281</v>
      </c>
      <c r="BA41" s="659"/>
      <c r="BB41" s="659"/>
      <c r="BC41" s="659"/>
      <c r="BD41" s="603"/>
      <c r="BE41" s="603"/>
      <c r="BF41" s="660"/>
      <c r="BG41" s="650"/>
      <c r="BH41" s="651"/>
      <c r="BI41" s="651"/>
      <c r="BJ41" s="651"/>
      <c r="BK41" s="651"/>
      <c r="BL41" s="189"/>
      <c r="BM41" s="657" t="s">
        <v>329</v>
      </c>
      <c r="BN41" s="657"/>
      <c r="BO41" s="657"/>
      <c r="BP41" s="657"/>
      <c r="BQ41" s="657"/>
      <c r="BR41" s="657"/>
      <c r="BS41" s="657"/>
      <c r="BT41" s="657"/>
      <c r="BU41" s="658"/>
      <c r="BV41" s="602">
        <v>259</v>
      </c>
      <c r="BW41" s="659"/>
      <c r="BX41" s="659"/>
      <c r="BY41" s="659"/>
      <c r="BZ41" s="659"/>
      <c r="CA41" s="659"/>
      <c r="CB41" s="661"/>
      <c r="CD41" s="655" t="s">
        <v>330</v>
      </c>
      <c r="CE41" s="652"/>
      <c r="CF41" s="652"/>
      <c r="CG41" s="652"/>
      <c r="CH41" s="652"/>
      <c r="CI41" s="652"/>
      <c r="CJ41" s="652"/>
      <c r="CK41" s="652"/>
      <c r="CL41" s="652"/>
      <c r="CM41" s="652"/>
      <c r="CN41" s="652"/>
      <c r="CO41" s="652"/>
      <c r="CP41" s="652"/>
      <c r="CQ41" s="653"/>
      <c r="CR41" s="618" t="s">
        <v>331</v>
      </c>
      <c r="CS41" s="637"/>
      <c r="CT41" s="637"/>
      <c r="CU41" s="637"/>
      <c r="CV41" s="637"/>
      <c r="CW41" s="637"/>
      <c r="CX41" s="637"/>
      <c r="CY41" s="638"/>
      <c r="CZ41" s="621" t="s">
        <v>331</v>
      </c>
      <c r="DA41" s="639"/>
      <c r="DB41" s="639"/>
      <c r="DC41" s="640"/>
      <c r="DD41" s="624" t="s">
        <v>331</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333</v>
      </c>
      <c r="CE42" s="616"/>
      <c r="CF42" s="616"/>
      <c r="CG42" s="616"/>
      <c r="CH42" s="616"/>
      <c r="CI42" s="616"/>
      <c r="CJ42" s="616"/>
      <c r="CK42" s="616"/>
      <c r="CL42" s="616"/>
      <c r="CM42" s="616"/>
      <c r="CN42" s="616"/>
      <c r="CO42" s="616"/>
      <c r="CP42" s="616"/>
      <c r="CQ42" s="617"/>
      <c r="CR42" s="618">
        <v>7141010</v>
      </c>
      <c r="CS42" s="619"/>
      <c r="CT42" s="619"/>
      <c r="CU42" s="619"/>
      <c r="CV42" s="619"/>
      <c r="CW42" s="619"/>
      <c r="CX42" s="619"/>
      <c r="CY42" s="620"/>
      <c r="CZ42" s="621">
        <v>40.4</v>
      </c>
      <c r="DA42" s="622"/>
      <c r="DB42" s="622"/>
      <c r="DC42" s="623"/>
      <c r="DD42" s="624">
        <v>3460308</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335</v>
      </c>
      <c r="CE43" s="616"/>
      <c r="CF43" s="616"/>
      <c r="CG43" s="616"/>
      <c r="CH43" s="616"/>
      <c r="CI43" s="616"/>
      <c r="CJ43" s="616"/>
      <c r="CK43" s="616"/>
      <c r="CL43" s="616"/>
      <c r="CM43" s="616"/>
      <c r="CN43" s="616"/>
      <c r="CO43" s="616"/>
      <c r="CP43" s="616"/>
      <c r="CQ43" s="617"/>
      <c r="CR43" s="618">
        <v>14066</v>
      </c>
      <c r="CS43" s="637"/>
      <c r="CT43" s="637"/>
      <c r="CU43" s="637"/>
      <c r="CV43" s="637"/>
      <c r="CW43" s="637"/>
      <c r="CX43" s="637"/>
      <c r="CY43" s="638"/>
      <c r="CZ43" s="621">
        <v>0.1</v>
      </c>
      <c r="DA43" s="639"/>
      <c r="DB43" s="639"/>
      <c r="DC43" s="640"/>
      <c r="DD43" s="624">
        <v>14066</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336</v>
      </c>
      <c r="CD44" s="631" t="s">
        <v>287</v>
      </c>
      <c r="CE44" s="632"/>
      <c r="CF44" s="615" t="s">
        <v>337</v>
      </c>
      <c r="CG44" s="616"/>
      <c r="CH44" s="616"/>
      <c r="CI44" s="616"/>
      <c r="CJ44" s="616"/>
      <c r="CK44" s="616"/>
      <c r="CL44" s="616"/>
      <c r="CM44" s="616"/>
      <c r="CN44" s="616"/>
      <c r="CO44" s="616"/>
      <c r="CP44" s="616"/>
      <c r="CQ44" s="617"/>
      <c r="CR44" s="618">
        <v>7141010</v>
      </c>
      <c r="CS44" s="619"/>
      <c r="CT44" s="619"/>
      <c r="CU44" s="619"/>
      <c r="CV44" s="619"/>
      <c r="CW44" s="619"/>
      <c r="CX44" s="619"/>
      <c r="CY44" s="620"/>
      <c r="CZ44" s="621">
        <v>40.4</v>
      </c>
      <c r="DA44" s="622"/>
      <c r="DB44" s="622"/>
      <c r="DC44" s="623"/>
      <c r="DD44" s="624">
        <v>3460308</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338</v>
      </c>
      <c r="CG45" s="616"/>
      <c r="CH45" s="616"/>
      <c r="CI45" s="616"/>
      <c r="CJ45" s="616"/>
      <c r="CK45" s="616"/>
      <c r="CL45" s="616"/>
      <c r="CM45" s="616"/>
      <c r="CN45" s="616"/>
      <c r="CO45" s="616"/>
      <c r="CP45" s="616"/>
      <c r="CQ45" s="617"/>
      <c r="CR45" s="618">
        <v>3097893</v>
      </c>
      <c r="CS45" s="637"/>
      <c r="CT45" s="637"/>
      <c r="CU45" s="637"/>
      <c r="CV45" s="637"/>
      <c r="CW45" s="637"/>
      <c r="CX45" s="637"/>
      <c r="CY45" s="638"/>
      <c r="CZ45" s="621">
        <v>17.5</v>
      </c>
      <c r="DA45" s="639"/>
      <c r="DB45" s="639"/>
      <c r="DC45" s="640"/>
      <c r="DD45" s="624">
        <v>950696</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339</v>
      </c>
      <c r="CG46" s="616"/>
      <c r="CH46" s="616"/>
      <c r="CI46" s="616"/>
      <c r="CJ46" s="616"/>
      <c r="CK46" s="616"/>
      <c r="CL46" s="616"/>
      <c r="CM46" s="616"/>
      <c r="CN46" s="616"/>
      <c r="CO46" s="616"/>
      <c r="CP46" s="616"/>
      <c r="CQ46" s="617"/>
      <c r="CR46" s="618">
        <v>4041175</v>
      </c>
      <c r="CS46" s="619"/>
      <c r="CT46" s="619"/>
      <c r="CU46" s="619"/>
      <c r="CV46" s="619"/>
      <c r="CW46" s="619"/>
      <c r="CX46" s="619"/>
      <c r="CY46" s="620"/>
      <c r="CZ46" s="621">
        <v>22.9</v>
      </c>
      <c r="DA46" s="622"/>
      <c r="DB46" s="622"/>
      <c r="DC46" s="623"/>
      <c r="DD46" s="624">
        <v>2507670</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340</v>
      </c>
      <c r="CG47" s="616"/>
      <c r="CH47" s="616"/>
      <c r="CI47" s="616"/>
      <c r="CJ47" s="616"/>
      <c r="CK47" s="616"/>
      <c r="CL47" s="616"/>
      <c r="CM47" s="616"/>
      <c r="CN47" s="616"/>
      <c r="CO47" s="616"/>
      <c r="CP47" s="616"/>
      <c r="CQ47" s="617"/>
      <c r="CR47" s="618" t="s">
        <v>110</v>
      </c>
      <c r="CS47" s="637"/>
      <c r="CT47" s="637"/>
      <c r="CU47" s="637"/>
      <c r="CV47" s="637"/>
      <c r="CW47" s="637"/>
      <c r="CX47" s="637"/>
      <c r="CY47" s="638"/>
      <c r="CZ47" s="621" t="s">
        <v>110</v>
      </c>
      <c r="DA47" s="639"/>
      <c r="DB47" s="639"/>
      <c r="DC47" s="640"/>
      <c r="DD47" s="624" t="s">
        <v>110</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341</v>
      </c>
      <c r="CG48" s="616"/>
      <c r="CH48" s="616"/>
      <c r="CI48" s="616"/>
      <c r="CJ48" s="616"/>
      <c r="CK48" s="616"/>
      <c r="CL48" s="616"/>
      <c r="CM48" s="616"/>
      <c r="CN48" s="616"/>
      <c r="CO48" s="616"/>
      <c r="CP48" s="616"/>
      <c r="CQ48" s="617"/>
      <c r="CR48" s="618" t="s">
        <v>110</v>
      </c>
      <c r="CS48" s="619"/>
      <c r="CT48" s="619"/>
      <c r="CU48" s="619"/>
      <c r="CV48" s="619"/>
      <c r="CW48" s="619"/>
      <c r="CX48" s="619"/>
      <c r="CY48" s="620"/>
      <c r="CZ48" s="621" t="s">
        <v>110</v>
      </c>
      <c r="DA48" s="622"/>
      <c r="DB48" s="622"/>
      <c r="DC48" s="623"/>
      <c r="DD48" s="624" t="s">
        <v>110</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342</v>
      </c>
      <c r="CE49" s="600"/>
      <c r="CF49" s="600"/>
      <c r="CG49" s="600"/>
      <c r="CH49" s="600"/>
      <c r="CI49" s="600"/>
      <c r="CJ49" s="600"/>
      <c r="CK49" s="600"/>
      <c r="CL49" s="600"/>
      <c r="CM49" s="600"/>
      <c r="CN49" s="600"/>
      <c r="CO49" s="600"/>
      <c r="CP49" s="600"/>
      <c r="CQ49" s="601"/>
      <c r="CR49" s="602">
        <v>17662374</v>
      </c>
      <c r="CS49" s="603"/>
      <c r="CT49" s="603"/>
      <c r="CU49" s="603"/>
      <c r="CV49" s="603"/>
      <c r="CW49" s="603"/>
      <c r="CX49" s="603"/>
      <c r="CY49" s="604"/>
      <c r="CZ49" s="605">
        <v>100</v>
      </c>
      <c r="DA49" s="606"/>
      <c r="DB49" s="606"/>
      <c r="DC49" s="607"/>
      <c r="DD49" s="608">
        <v>11956739</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344</v>
      </c>
      <c r="DK2" s="1137"/>
      <c r="DL2" s="1137"/>
      <c r="DM2" s="1137"/>
      <c r="DN2" s="1137"/>
      <c r="DO2" s="1138"/>
      <c r="DP2" s="200"/>
      <c r="DQ2" s="1136" t="s">
        <v>345</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346</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348</v>
      </c>
      <c r="B5" s="1022"/>
      <c r="C5" s="1022"/>
      <c r="D5" s="1022"/>
      <c r="E5" s="1022"/>
      <c r="F5" s="1022"/>
      <c r="G5" s="1022"/>
      <c r="H5" s="1022"/>
      <c r="I5" s="1022"/>
      <c r="J5" s="1022"/>
      <c r="K5" s="1022"/>
      <c r="L5" s="1022"/>
      <c r="M5" s="1022"/>
      <c r="N5" s="1022"/>
      <c r="O5" s="1022"/>
      <c r="P5" s="1023"/>
      <c r="Q5" s="1027" t="s">
        <v>349</v>
      </c>
      <c r="R5" s="1028"/>
      <c r="S5" s="1028"/>
      <c r="T5" s="1028"/>
      <c r="U5" s="1029"/>
      <c r="V5" s="1027" t="s">
        <v>350</v>
      </c>
      <c r="W5" s="1028"/>
      <c r="X5" s="1028"/>
      <c r="Y5" s="1028"/>
      <c r="Z5" s="1029"/>
      <c r="AA5" s="1027" t="s">
        <v>351</v>
      </c>
      <c r="AB5" s="1028"/>
      <c r="AC5" s="1028"/>
      <c r="AD5" s="1028"/>
      <c r="AE5" s="1028"/>
      <c r="AF5" s="1139" t="s">
        <v>352</v>
      </c>
      <c r="AG5" s="1028"/>
      <c r="AH5" s="1028"/>
      <c r="AI5" s="1028"/>
      <c r="AJ5" s="1043"/>
      <c r="AK5" s="1028" t="s">
        <v>353</v>
      </c>
      <c r="AL5" s="1028"/>
      <c r="AM5" s="1028"/>
      <c r="AN5" s="1028"/>
      <c r="AO5" s="1029"/>
      <c r="AP5" s="1027" t="s">
        <v>354</v>
      </c>
      <c r="AQ5" s="1028"/>
      <c r="AR5" s="1028"/>
      <c r="AS5" s="1028"/>
      <c r="AT5" s="1029"/>
      <c r="AU5" s="1027" t="s">
        <v>355</v>
      </c>
      <c r="AV5" s="1028"/>
      <c r="AW5" s="1028"/>
      <c r="AX5" s="1028"/>
      <c r="AY5" s="1043"/>
      <c r="AZ5" s="207"/>
      <c r="BA5" s="207"/>
      <c r="BB5" s="207"/>
      <c r="BC5" s="207"/>
      <c r="BD5" s="207"/>
      <c r="BE5" s="208"/>
      <c r="BF5" s="208"/>
      <c r="BG5" s="208"/>
      <c r="BH5" s="208"/>
      <c r="BI5" s="208"/>
      <c r="BJ5" s="208"/>
      <c r="BK5" s="208"/>
      <c r="BL5" s="208"/>
      <c r="BM5" s="208"/>
      <c r="BN5" s="208"/>
      <c r="BO5" s="208"/>
      <c r="BP5" s="208"/>
      <c r="BQ5" s="1021" t="s">
        <v>356</v>
      </c>
      <c r="BR5" s="1022"/>
      <c r="BS5" s="1022"/>
      <c r="BT5" s="1022"/>
      <c r="BU5" s="1022"/>
      <c r="BV5" s="1022"/>
      <c r="BW5" s="1022"/>
      <c r="BX5" s="1022"/>
      <c r="BY5" s="1022"/>
      <c r="BZ5" s="1022"/>
      <c r="CA5" s="1022"/>
      <c r="CB5" s="1022"/>
      <c r="CC5" s="1022"/>
      <c r="CD5" s="1022"/>
      <c r="CE5" s="1022"/>
      <c r="CF5" s="1022"/>
      <c r="CG5" s="1023"/>
      <c r="CH5" s="1027" t="s">
        <v>357</v>
      </c>
      <c r="CI5" s="1028"/>
      <c r="CJ5" s="1028"/>
      <c r="CK5" s="1028"/>
      <c r="CL5" s="1029"/>
      <c r="CM5" s="1027" t="s">
        <v>358</v>
      </c>
      <c r="CN5" s="1028"/>
      <c r="CO5" s="1028"/>
      <c r="CP5" s="1028"/>
      <c r="CQ5" s="1029"/>
      <c r="CR5" s="1027" t="s">
        <v>359</v>
      </c>
      <c r="CS5" s="1028"/>
      <c r="CT5" s="1028"/>
      <c r="CU5" s="1028"/>
      <c r="CV5" s="1029"/>
      <c r="CW5" s="1027" t="s">
        <v>360</v>
      </c>
      <c r="CX5" s="1028"/>
      <c r="CY5" s="1028"/>
      <c r="CZ5" s="1028"/>
      <c r="DA5" s="1029"/>
      <c r="DB5" s="1027" t="s">
        <v>361</v>
      </c>
      <c r="DC5" s="1028"/>
      <c r="DD5" s="1028"/>
      <c r="DE5" s="1028"/>
      <c r="DF5" s="1029"/>
      <c r="DG5" s="1124" t="s">
        <v>362</v>
      </c>
      <c r="DH5" s="1125"/>
      <c r="DI5" s="1125"/>
      <c r="DJ5" s="1125"/>
      <c r="DK5" s="1126"/>
      <c r="DL5" s="1124" t="s">
        <v>363</v>
      </c>
      <c r="DM5" s="1125"/>
      <c r="DN5" s="1125"/>
      <c r="DO5" s="1125"/>
      <c r="DP5" s="1126"/>
      <c r="DQ5" s="1027" t="s">
        <v>364</v>
      </c>
      <c r="DR5" s="1028"/>
      <c r="DS5" s="1028"/>
      <c r="DT5" s="1028"/>
      <c r="DU5" s="1029"/>
      <c r="DV5" s="1027" t="s">
        <v>355</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365</v>
      </c>
      <c r="C7" s="1077"/>
      <c r="D7" s="1077"/>
      <c r="E7" s="1077"/>
      <c r="F7" s="1077"/>
      <c r="G7" s="1077"/>
      <c r="H7" s="1077"/>
      <c r="I7" s="1077"/>
      <c r="J7" s="1077"/>
      <c r="K7" s="1077"/>
      <c r="L7" s="1077"/>
      <c r="M7" s="1077"/>
      <c r="N7" s="1077"/>
      <c r="O7" s="1077"/>
      <c r="P7" s="1078"/>
      <c r="Q7" s="1130">
        <v>19137</v>
      </c>
      <c r="R7" s="1131"/>
      <c r="S7" s="1131"/>
      <c r="T7" s="1131"/>
      <c r="U7" s="1131"/>
      <c r="V7" s="1131">
        <v>17769</v>
      </c>
      <c r="W7" s="1131"/>
      <c r="X7" s="1131"/>
      <c r="Y7" s="1131"/>
      <c r="Z7" s="1131"/>
      <c r="AA7" s="1131">
        <v>1368</v>
      </c>
      <c r="AB7" s="1131"/>
      <c r="AC7" s="1131"/>
      <c r="AD7" s="1131"/>
      <c r="AE7" s="1132"/>
      <c r="AF7" s="1133">
        <v>1123</v>
      </c>
      <c r="AG7" s="1134"/>
      <c r="AH7" s="1134"/>
      <c r="AI7" s="1134"/>
      <c r="AJ7" s="1135"/>
      <c r="AK7" s="1117">
        <v>3354</v>
      </c>
      <c r="AL7" s="1118"/>
      <c r="AM7" s="1118"/>
      <c r="AN7" s="1118"/>
      <c r="AO7" s="1118"/>
      <c r="AP7" s="1118">
        <v>4458</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547</v>
      </c>
      <c r="BT7" s="1122"/>
      <c r="BU7" s="1122"/>
      <c r="BV7" s="1122"/>
      <c r="BW7" s="1122"/>
      <c r="BX7" s="1122"/>
      <c r="BY7" s="1122"/>
      <c r="BZ7" s="1122"/>
      <c r="CA7" s="1122"/>
      <c r="CB7" s="1122"/>
      <c r="CC7" s="1122"/>
      <c r="CD7" s="1122"/>
      <c r="CE7" s="1122"/>
      <c r="CF7" s="1122"/>
      <c r="CG7" s="1123"/>
      <c r="CH7" s="1114">
        <v>19</v>
      </c>
      <c r="CI7" s="1115"/>
      <c r="CJ7" s="1115"/>
      <c r="CK7" s="1115"/>
      <c r="CL7" s="1116"/>
      <c r="CM7" s="1114">
        <v>267</v>
      </c>
      <c r="CN7" s="1115"/>
      <c r="CO7" s="1115"/>
      <c r="CP7" s="1115"/>
      <c r="CQ7" s="1116"/>
      <c r="CR7" s="1114">
        <v>5</v>
      </c>
      <c r="CS7" s="1115"/>
      <c r="CT7" s="1115"/>
      <c r="CU7" s="1115"/>
      <c r="CV7" s="1116"/>
      <c r="CW7" s="1114">
        <v>11</v>
      </c>
      <c r="CX7" s="1115"/>
      <c r="CY7" s="1115"/>
      <c r="CZ7" s="1115"/>
      <c r="DA7" s="1116"/>
      <c r="DB7" s="1114" t="s">
        <v>478</v>
      </c>
      <c r="DC7" s="1115"/>
      <c r="DD7" s="1115"/>
      <c r="DE7" s="1115"/>
      <c r="DF7" s="1116"/>
      <c r="DG7" s="1114" t="s">
        <v>478</v>
      </c>
      <c r="DH7" s="1115"/>
      <c r="DI7" s="1115"/>
      <c r="DJ7" s="1115"/>
      <c r="DK7" s="1116"/>
      <c r="DL7" s="1114" t="s">
        <v>478</v>
      </c>
      <c r="DM7" s="1115"/>
      <c r="DN7" s="1115"/>
      <c r="DO7" s="1115"/>
      <c r="DP7" s="1116"/>
      <c r="DQ7" s="1114" t="s">
        <v>478</v>
      </c>
      <c r="DR7" s="1115"/>
      <c r="DS7" s="1115"/>
      <c r="DT7" s="1115"/>
      <c r="DU7" s="1116"/>
      <c r="DV7" s="1141"/>
      <c r="DW7" s="1142"/>
      <c r="DX7" s="1142"/>
      <c r="DY7" s="1142"/>
      <c r="DZ7" s="1143"/>
      <c r="EA7" s="205"/>
    </row>
    <row r="8" spans="1:131" s="206" customFormat="1" ht="26.25" customHeight="1" x14ac:dyDescent="0.15">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366</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367</v>
      </c>
      <c r="B23" s="970" t="s">
        <v>368</v>
      </c>
      <c r="C23" s="971"/>
      <c r="D23" s="971"/>
      <c r="E23" s="971"/>
      <c r="F23" s="971"/>
      <c r="G23" s="971"/>
      <c r="H23" s="971"/>
      <c r="I23" s="971"/>
      <c r="J23" s="971"/>
      <c r="K23" s="971"/>
      <c r="L23" s="971"/>
      <c r="M23" s="971"/>
      <c r="N23" s="971"/>
      <c r="O23" s="971"/>
      <c r="P23" s="972"/>
      <c r="Q23" s="1094">
        <v>19137</v>
      </c>
      <c r="R23" s="1095"/>
      <c r="S23" s="1095"/>
      <c r="T23" s="1095"/>
      <c r="U23" s="1095"/>
      <c r="V23" s="1095">
        <v>17769</v>
      </c>
      <c r="W23" s="1095"/>
      <c r="X23" s="1095"/>
      <c r="Y23" s="1095"/>
      <c r="Z23" s="1095"/>
      <c r="AA23" s="1095">
        <v>1368</v>
      </c>
      <c r="AB23" s="1095"/>
      <c r="AC23" s="1095"/>
      <c r="AD23" s="1095"/>
      <c r="AE23" s="1096"/>
      <c r="AF23" s="1097">
        <v>1123</v>
      </c>
      <c r="AG23" s="1095"/>
      <c r="AH23" s="1095"/>
      <c r="AI23" s="1095"/>
      <c r="AJ23" s="1098"/>
      <c r="AK23" s="1099"/>
      <c r="AL23" s="1100"/>
      <c r="AM23" s="1100"/>
      <c r="AN23" s="1100"/>
      <c r="AO23" s="1100"/>
      <c r="AP23" s="1095">
        <v>4458</v>
      </c>
      <c r="AQ23" s="1095"/>
      <c r="AR23" s="1095"/>
      <c r="AS23" s="1095"/>
      <c r="AT23" s="1095"/>
      <c r="AU23" s="1101"/>
      <c r="AV23" s="1101"/>
      <c r="AW23" s="1101"/>
      <c r="AX23" s="1101"/>
      <c r="AY23" s="1102"/>
      <c r="AZ23" s="1091" t="s">
        <v>110</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369</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370</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348</v>
      </c>
      <c r="B26" s="1022"/>
      <c r="C26" s="1022"/>
      <c r="D26" s="1022"/>
      <c r="E26" s="1022"/>
      <c r="F26" s="1022"/>
      <c r="G26" s="1022"/>
      <c r="H26" s="1022"/>
      <c r="I26" s="1022"/>
      <c r="J26" s="1022"/>
      <c r="K26" s="1022"/>
      <c r="L26" s="1022"/>
      <c r="M26" s="1022"/>
      <c r="N26" s="1022"/>
      <c r="O26" s="1022"/>
      <c r="P26" s="1023"/>
      <c r="Q26" s="1027" t="s">
        <v>371</v>
      </c>
      <c r="R26" s="1028"/>
      <c r="S26" s="1028"/>
      <c r="T26" s="1028"/>
      <c r="U26" s="1029"/>
      <c r="V26" s="1027" t="s">
        <v>372</v>
      </c>
      <c r="W26" s="1028"/>
      <c r="X26" s="1028"/>
      <c r="Y26" s="1028"/>
      <c r="Z26" s="1029"/>
      <c r="AA26" s="1027" t="s">
        <v>373</v>
      </c>
      <c r="AB26" s="1028"/>
      <c r="AC26" s="1028"/>
      <c r="AD26" s="1028"/>
      <c r="AE26" s="1028"/>
      <c r="AF26" s="1085" t="s">
        <v>374</v>
      </c>
      <c r="AG26" s="1034"/>
      <c r="AH26" s="1034"/>
      <c r="AI26" s="1034"/>
      <c r="AJ26" s="1086"/>
      <c r="AK26" s="1028" t="s">
        <v>375</v>
      </c>
      <c r="AL26" s="1028"/>
      <c r="AM26" s="1028"/>
      <c r="AN26" s="1028"/>
      <c r="AO26" s="1029"/>
      <c r="AP26" s="1027" t="s">
        <v>376</v>
      </c>
      <c r="AQ26" s="1028"/>
      <c r="AR26" s="1028"/>
      <c r="AS26" s="1028"/>
      <c r="AT26" s="1029"/>
      <c r="AU26" s="1027" t="s">
        <v>377</v>
      </c>
      <c r="AV26" s="1028"/>
      <c r="AW26" s="1028"/>
      <c r="AX26" s="1028"/>
      <c r="AY26" s="1029"/>
      <c r="AZ26" s="1027" t="s">
        <v>378</v>
      </c>
      <c r="BA26" s="1028"/>
      <c r="BB26" s="1028"/>
      <c r="BC26" s="1028"/>
      <c r="BD26" s="1029"/>
      <c r="BE26" s="1027" t="s">
        <v>355</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379</v>
      </c>
      <c r="C28" s="1077"/>
      <c r="D28" s="1077"/>
      <c r="E28" s="1077"/>
      <c r="F28" s="1077"/>
      <c r="G28" s="1077"/>
      <c r="H28" s="1077"/>
      <c r="I28" s="1077"/>
      <c r="J28" s="1077"/>
      <c r="K28" s="1077"/>
      <c r="L28" s="1077"/>
      <c r="M28" s="1077"/>
      <c r="N28" s="1077"/>
      <c r="O28" s="1077"/>
      <c r="P28" s="1078"/>
      <c r="Q28" s="1079">
        <v>3206</v>
      </c>
      <c r="R28" s="1080"/>
      <c r="S28" s="1080"/>
      <c r="T28" s="1080"/>
      <c r="U28" s="1080"/>
      <c r="V28" s="1080">
        <v>3113</v>
      </c>
      <c r="W28" s="1080"/>
      <c r="X28" s="1080"/>
      <c r="Y28" s="1080"/>
      <c r="Z28" s="1080"/>
      <c r="AA28" s="1080">
        <v>93</v>
      </c>
      <c r="AB28" s="1080"/>
      <c r="AC28" s="1080"/>
      <c r="AD28" s="1080"/>
      <c r="AE28" s="1081"/>
      <c r="AF28" s="1082">
        <v>93</v>
      </c>
      <c r="AG28" s="1080"/>
      <c r="AH28" s="1080"/>
      <c r="AI28" s="1080"/>
      <c r="AJ28" s="1083"/>
      <c r="AK28" s="1084">
        <v>239</v>
      </c>
      <c r="AL28" s="1072"/>
      <c r="AM28" s="1072"/>
      <c r="AN28" s="1072"/>
      <c r="AO28" s="1072"/>
      <c r="AP28" s="1072" t="s">
        <v>478</v>
      </c>
      <c r="AQ28" s="1072"/>
      <c r="AR28" s="1072"/>
      <c r="AS28" s="1072"/>
      <c r="AT28" s="1072"/>
      <c r="AU28" s="1072" t="s">
        <v>478</v>
      </c>
      <c r="AV28" s="1072"/>
      <c r="AW28" s="1072"/>
      <c r="AX28" s="1072"/>
      <c r="AY28" s="1072"/>
      <c r="AZ28" s="1073" t="s">
        <v>478</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380</v>
      </c>
      <c r="C29" s="1064"/>
      <c r="D29" s="1064"/>
      <c r="E29" s="1064"/>
      <c r="F29" s="1064"/>
      <c r="G29" s="1064"/>
      <c r="H29" s="1064"/>
      <c r="I29" s="1064"/>
      <c r="J29" s="1064"/>
      <c r="K29" s="1064"/>
      <c r="L29" s="1064"/>
      <c r="M29" s="1064"/>
      <c r="N29" s="1064"/>
      <c r="O29" s="1064"/>
      <c r="P29" s="1065"/>
      <c r="Q29" s="1069">
        <v>1410</v>
      </c>
      <c r="R29" s="1070"/>
      <c r="S29" s="1070"/>
      <c r="T29" s="1070"/>
      <c r="U29" s="1070"/>
      <c r="V29" s="1070">
        <v>1342</v>
      </c>
      <c r="W29" s="1070"/>
      <c r="X29" s="1070"/>
      <c r="Y29" s="1070"/>
      <c r="Z29" s="1070"/>
      <c r="AA29" s="1070">
        <v>68</v>
      </c>
      <c r="AB29" s="1070"/>
      <c r="AC29" s="1070"/>
      <c r="AD29" s="1070"/>
      <c r="AE29" s="1071"/>
      <c r="AF29" s="1045">
        <v>68</v>
      </c>
      <c r="AG29" s="1046"/>
      <c r="AH29" s="1046"/>
      <c r="AI29" s="1046"/>
      <c r="AJ29" s="1047"/>
      <c r="AK29" s="1006">
        <v>196</v>
      </c>
      <c r="AL29" s="997"/>
      <c r="AM29" s="997"/>
      <c r="AN29" s="997"/>
      <c r="AO29" s="997"/>
      <c r="AP29" s="997" t="s">
        <v>478</v>
      </c>
      <c r="AQ29" s="997"/>
      <c r="AR29" s="997"/>
      <c r="AS29" s="997"/>
      <c r="AT29" s="997"/>
      <c r="AU29" s="997" t="s">
        <v>478</v>
      </c>
      <c r="AV29" s="997"/>
      <c r="AW29" s="997"/>
      <c r="AX29" s="997"/>
      <c r="AY29" s="997"/>
      <c r="AZ29" s="1068" t="s">
        <v>478</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381</v>
      </c>
      <c r="C30" s="1064"/>
      <c r="D30" s="1064"/>
      <c r="E30" s="1064"/>
      <c r="F30" s="1064"/>
      <c r="G30" s="1064"/>
      <c r="H30" s="1064"/>
      <c r="I30" s="1064"/>
      <c r="J30" s="1064"/>
      <c r="K30" s="1064"/>
      <c r="L30" s="1064"/>
      <c r="M30" s="1064"/>
      <c r="N30" s="1064"/>
      <c r="O30" s="1064"/>
      <c r="P30" s="1065"/>
      <c r="Q30" s="1069">
        <v>168</v>
      </c>
      <c r="R30" s="1070"/>
      <c r="S30" s="1070"/>
      <c r="T30" s="1070"/>
      <c r="U30" s="1070"/>
      <c r="V30" s="1070">
        <v>133</v>
      </c>
      <c r="W30" s="1070"/>
      <c r="X30" s="1070"/>
      <c r="Y30" s="1070"/>
      <c r="Z30" s="1070"/>
      <c r="AA30" s="1070">
        <v>35</v>
      </c>
      <c r="AB30" s="1070"/>
      <c r="AC30" s="1070"/>
      <c r="AD30" s="1070"/>
      <c r="AE30" s="1071"/>
      <c r="AF30" s="1045">
        <v>35</v>
      </c>
      <c r="AG30" s="1046"/>
      <c r="AH30" s="1046"/>
      <c r="AI30" s="1046"/>
      <c r="AJ30" s="1047"/>
      <c r="AK30" s="1006" t="s">
        <v>478</v>
      </c>
      <c r="AL30" s="997"/>
      <c r="AM30" s="997"/>
      <c r="AN30" s="997"/>
      <c r="AO30" s="997"/>
      <c r="AP30" s="997" t="s">
        <v>478</v>
      </c>
      <c r="AQ30" s="997"/>
      <c r="AR30" s="997"/>
      <c r="AS30" s="997"/>
      <c r="AT30" s="997"/>
      <c r="AU30" s="997" t="s">
        <v>478</v>
      </c>
      <c r="AV30" s="997"/>
      <c r="AW30" s="997"/>
      <c r="AX30" s="997"/>
      <c r="AY30" s="997"/>
      <c r="AZ30" s="1068" t="s">
        <v>478</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382</v>
      </c>
      <c r="C31" s="1064"/>
      <c r="D31" s="1064"/>
      <c r="E31" s="1064"/>
      <c r="F31" s="1064"/>
      <c r="G31" s="1064"/>
      <c r="H31" s="1064"/>
      <c r="I31" s="1064"/>
      <c r="J31" s="1064"/>
      <c r="K31" s="1064"/>
      <c r="L31" s="1064"/>
      <c r="M31" s="1064"/>
      <c r="N31" s="1064"/>
      <c r="O31" s="1064"/>
      <c r="P31" s="1065"/>
      <c r="Q31" s="1069">
        <v>52</v>
      </c>
      <c r="R31" s="1070"/>
      <c r="S31" s="1070"/>
      <c r="T31" s="1070"/>
      <c r="U31" s="1070"/>
      <c r="V31" s="1070">
        <v>26</v>
      </c>
      <c r="W31" s="1070"/>
      <c r="X31" s="1070"/>
      <c r="Y31" s="1070"/>
      <c r="Z31" s="1070"/>
      <c r="AA31" s="1070">
        <v>25</v>
      </c>
      <c r="AB31" s="1070"/>
      <c r="AC31" s="1070"/>
      <c r="AD31" s="1070"/>
      <c r="AE31" s="1071"/>
      <c r="AF31" s="1045">
        <v>25</v>
      </c>
      <c r="AG31" s="1046"/>
      <c r="AH31" s="1046"/>
      <c r="AI31" s="1046"/>
      <c r="AJ31" s="1047"/>
      <c r="AK31" s="1006" t="s">
        <v>478</v>
      </c>
      <c r="AL31" s="997"/>
      <c r="AM31" s="997"/>
      <c r="AN31" s="997"/>
      <c r="AO31" s="997"/>
      <c r="AP31" s="997" t="s">
        <v>478</v>
      </c>
      <c r="AQ31" s="997"/>
      <c r="AR31" s="997"/>
      <c r="AS31" s="997"/>
      <c r="AT31" s="997"/>
      <c r="AU31" s="997" t="s">
        <v>478</v>
      </c>
      <c r="AV31" s="997"/>
      <c r="AW31" s="997"/>
      <c r="AX31" s="997"/>
      <c r="AY31" s="997"/>
      <c r="AZ31" s="1068" t="s">
        <v>478</v>
      </c>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383</v>
      </c>
      <c r="C32" s="1064"/>
      <c r="D32" s="1064"/>
      <c r="E32" s="1064"/>
      <c r="F32" s="1064"/>
      <c r="G32" s="1064"/>
      <c r="H32" s="1064"/>
      <c r="I32" s="1064"/>
      <c r="J32" s="1064"/>
      <c r="K32" s="1064"/>
      <c r="L32" s="1064"/>
      <c r="M32" s="1064"/>
      <c r="N32" s="1064"/>
      <c r="O32" s="1064"/>
      <c r="P32" s="1065"/>
      <c r="Q32" s="1069">
        <v>231</v>
      </c>
      <c r="R32" s="1070"/>
      <c r="S32" s="1070"/>
      <c r="T32" s="1070"/>
      <c r="U32" s="1070"/>
      <c r="V32" s="1070">
        <v>225</v>
      </c>
      <c r="W32" s="1070"/>
      <c r="X32" s="1070"/>
      <c r="Y32" s="1070"/>
      <c r="Z32" s="1070"/>
      <c r="AA32" s="1070">
        <v>6</v>
      </c>
      <c r="AB32" s="1070"/>
      <c r="AC32" s="1070"/>
      <c r="AD32" s="1070"/>
      <c r="AE32" s="1071"/>
      <c r="AF32" s="1045">
        <v>6</v>
      </c>
      <c r="AG32" s="1046"/>
      <c r="AH32" s="1046"/>
      <c r="AI32" s="1046"/>
      <c r="AJ32" s="1047"/>
      <c r="AK32" s="1006">
        <v>53</v>
      </c>
      <c r="AL32" s="997"/>
      <c r="AM32" s="997"/>
      <c r="AN32" s="997"/>
      <c r="AO32" s="997"/>
      <c r="AP32" s="997" t="s">
        <v>478</v>
      </c>
      <c r="AQ32" s="997"/>
      <c r="AR32" s="997"/>
      <c r="AS32" s="997"/>
      <c r="AT32" s="997"/>
      <c r="AU32" s="997" t="s">
        <v>478</v>
      </c>
      <c r="AV32" s="997"/>
      <c r="AW32" s="997"/>
      <c r="AX32" s="997"/>
      <c r="AY32" s="997"/>
      <c r="AZ32" s="1068" t="s">
        <v>478</v>
      </c>
      <c r="BA32" s="1068"/>
      <c r="BB32" s="1068"/>
      <c r="BC32" s="1068"/>
      <c r="BD32" s="1068"/>
      <c r="BE32" s="1058"/>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384</v>
      </c>
      <c r="C33" s="1064"/>
      <c r="D33" s="1064"/>
      <c r="E33" s="1064"/>
      <c r="F33" s="1064"/>
      <c r="G33" s="1064"/>
      <c r="H33" s="1064"/>
      <c r="I33" s="1064"/>
      <c r="J33" s="1064"/>
      <c r="K33" s="1064"/>
      <c r="L33" s="1064"/>
      <c r="M33" s="1064"/>
      <c r="N33" s="1064"/>
      <c r="O33" s="1064"/>
      <c r="P33" s="1065"/>
      <c r="Q33" s="1069">
        <v>648</v>
      </c>
      <c r="R33" s="1070"/>
      <c r="S33" s="1070"/>
      <c r="T33" s="1070"/>
      <c r="U33" s="1070"/>
      <c r="V33" s="1070">
        <v>510</v>
      </c>
      <c r="W33" s="1070"/>
      <c r="X33" s="1070"/>
      <c r="Y33" s="1070"/>
      <c r="Z33" s="1070"/>
      <c r="AA33" s="1070">
        <v>137</v>
      </c>
      <c r="AB33" s="1070"/>
      <c r="AC33" s="1070"/>
      <c r="AD33" s="1070"/>
      <c r="AE33" s="1071"/>
      <c r="AF33" s="1045">
        <v>1268</v>
      </c>
      <c r="AG33" s="1046"/>
      <c r="AH33" s="1046"/>
      <c r="AI33" s="1046"/>
      <c r="AJ33" s="1047"/>
      <c r="AK33" s="1006">
        <v>5</v>
      </c>
      <c r="AL33" s="997"/>
      <c r="AM33" s="997"/>
      <c r="AN33" s="997"/>
      <c r="AO33" s="997"/>
      <c r="AP33" s="997">
        <v>1040</v>
      </c>
      <c r="AQ33" s="997"/>
      <c r="AR33" s="997"/>
      <c r="AS33" s="997"/>
      <c r="AT33" s="997"/>
      <c r="AU33" s="997" t="s">
        <v>478</v>
      </c>
      <c r="AV33" s="997"/>
      <c r="AW33" s="997"/>
      <c r="AX33" s="997"/>
      <c r="AY33" s="997"/>
      <c r="AZ33" s="1068" t="s">
        <v>478</v>
      </c>
      <c r="BA33" s="1068"/>
      <c r="BB33" s="1068"/>
      <c r="BC33" s="1068"/>
      <c r="BD33" s="1068"/>
      <c r="BE33" s="1058" t="s">
        <v>385</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t="s">
        <v>386</v>
      </c>
      <c r="C34" s="1064"/>
      <c r="D34" s="1064"/>
      <c r="E34" s="1064"/>
      <c r="F34" s="1064"/>
      <c r="G34" s="1064"/>
      <c r="H34" s="1064"/>
      <c r="I34" s="1064"/>
      <c r="J34" s="1064"/>
      <c r="K34" s="1064"/>
      <c r="L34" s="1064"/>
      <c r="M34" s="1064"/>
      <c r="N34" s="1064"/>
      <c r="O34" s="1064"/>
      <c r="P34" s="1065"/>
      <c r="Q34" s="1069">
        <v>2337</v>
      </c>
      <c r="R34" s="1070"/>
      <c r="S34" s="1070"/>
      <c r="T34" s="1070"/>
      <c r="U34" s="1070"/>
      <c r="V34" s="1070">
        <v>2435</v>
      </c>
      <c r="W34" s="1070"/>
      <c r="X34" s="1070"/>
      <c r="Y34" s="1070"/>
      <c r="Z34" s="1070"/>
      <c r="AA34" s="1070">
        <v>-97</v>
      </c>
      <c r="AB34" s="1070"/>
      <c r="AC34" s="1070"/>
      <c r="AD34" s="1070"/>
      <c r="AE34" s="1071"/>
      <c r="AF34" s="1045">
        <v>548</v>
      </c>
      <c r="AG34" s="1046"/>
      <c r="AH34" s="1046"/>
      <c r="AI34" s="1046"/>
      <c r="AJ34" s="1047"/>
      <c r="AK34" s="1006">
        <v>660</v>
      </c>
      <c r="AL34" s="997"/>
      <c r="AM34" s="997"/>
      <c r="AN34" s="997"/>
      <c r="AO34" s="997"/>
      <c r="AP34" s="997">
        <v>1997</v>
      </c>
      <c r="AQ34" s="997"/>
      <c r="AR34" s="997"/>
      <c r="AS34" s="997"/>
      <c r="AT34" s="997"/>
      <c r="AU34" s="997">
        <v>1332</v>
      </c>
      <c r="AV34" s="997"/>
      <c r="AW34" s="997"/>
      <c r="AX34" s="997"/>
      <c r="AY34" s="997"/>
      <c r="AZ34" s="1068" t="s">
        <v>478</v>
      </c>
      <c r="BA34" s="1068"/>
      <c r="BB34" s="1068"/>
      <c r="BC34" s="1068"/>
      <c r="BD34" s="1068"/>
      <c r="BE34" s="1058" t="s">
        <v>385</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t="s">
        <v>387</v>
      </c>
      <c r="C35" s="1064"/>
      <c r="D35" s="1064"/>
      <c r="E35" s="1064"/>
      <c r="F35" s="1064"/>
      <c r="G35" s="1064"/>
      <c r="H35" s="1064"/>
      <c r="I35" s="1064"/>
      <c r="J35" s="1064"/>
      <c r="K35" s="1064"/>
      <c r="L35" s="1064"/>
      <c r="M35" s="1064"/>
      <c r="N35" s="1064"/>
      <c r="O35" s="1064"/>
      <c r="P35" s="1065"/>
      <c r="Q35" s="1069">
        <v>729</v>
      </c>
      <c r="R35" s="1070"/>
      <c r="S35" s="1070"/>
      <c r="T35" s="1070"/>
      <c r="U35" s="1070"/>
      <c r="V35" s="1070">
        <v>686</v>
      </c>
      <c r="W35" s="1070"/>
      <c r="X35" s="1070"/>
      <c r="Y35" s="1070"/>
      <c r="Z35" s="1070"/>
      <c r="AA35" s="1070">
        <v>42</v>
      </c>
      <c r="AB35" s="1070"/>
      <c r="AC35" s="1070"/>
      <c r="AD35" s="1070"/>
      <c r="AE35" s="1071"/>
      <c r="AF35" s="1045">
        <v>42</v>
      </c>
      <c r="AG35" s="1046"/>
      <c r="AH35" s="1046"/>
      <c r="AI35" s="1046"/>
      <c r="AJ35" s="1047"/>
      <c r="AK35" s="1006">
        <v>345</v>
      </c>
      <c r="AL35" s="997"/>
      <c r="AM35" s="997"/>
      <c r="AN35" s="997"/>
      <c r="AO35" s="997"/>
      <c r="AP35" s="997">
        <v>2558</v>
      </c>
      <c r="AQ35" s="997"/>
      <c r="AR35" s="997"/>
      <c r="AS35" s="997"/>
      <c r="AT35" s="997"/>
      <c r="AU35" s="997">
        <v>2074</v>
      </c>
      <c r="AV35" s="997"/>
      <c r="AW35" s="997"/>
      <c r="AX35" s="997"/>
      <c r="AY35" s="997"/>
      <c r="AZ35" s="1068" t="s">
        <v>478</v>
      </c>
      <c r="BA35" s="1068"/>
      <c r="BB35" s="1068"/>
      <c r="BC35" s="1068"/>
      <c r="BD35" s="1068"/>
      <c r="BE35" s="1058" t="s">
        <v>388</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t="s">
        <v>389</v>
      </c>
      <c r="C36" s="1064"/>
      <c r="D36" s="1064"/>
      <c r="E36" s="1064"/>
      <c r="F36" s="1064"/>
      <c r="G36" s="1064"/>
      <c r="H36" s="1064"/>
      <c r="I36" s="1064"/>
      <c r="J36" s="1064"/>
      <c r="K36" s="1064"/>
      <c r="L36" s="1064"/>
      <c r="M36" s="1064"/>
      <c r="N36" s="1064"/>
      <c r="O36" s="1064"/>
      <c r="P36" s="1065"/>
      <c r="Q36" s="1069">
        <v>76</v>
      </c>
      <c r="R36" s="1070"/>
      <c r="S36" s="1070"/>
      <c r="T36" s="1070"/>
      <c r="U36" s="1070"/>
      <c r="V36" s="1070">
        <v>73</v>
      </c>
      <c r="W36" s="1070"/>
      <c r="X36" s="1070"/>
      <c r="Y36" s="1070"/>
      <c r="Z36" s="1070"/>
      <c r="AA36" s="1070">
        <v>3</v>
      </c>
      <c r="AB36" s="1070"/>
      <c r="AC36" s="1070"/>
      <c r="AD36" s="1070"/>
      <c r="AE36" s="1071"/>
      <c r="AF36" s="1045">
        <v>3</v>
      </c>
      <c r="AG36" s="1046"/>
      <c r="AH36" s="1046"/>
      <c r="AI36" s="1046"/>
      <c r="AJ36" s="1047"/>
      <c r="AK36" s="1006">
        <v>63</v>
      </c>
      <c r="AL36" s="997"/>
      <c r="AM36" s="997"/>
      <c r="AN36" s="997"/>
      <c r="AO36" s="997"/>
      <c r="AP36" s="997">
        <v>187</v>
      </c>
      <c r="AQ36" s="997"/>
      <c r="AR36" s="997"/>
      <c r="AS36" s="997"/>
      <c r="AT36" s="997"/>
      <c r="AU36" s="997">
        <v>187</v>
      </c>
      <c r="AV36" s="997"/>
      <c r="AW36" s="997"/>
      <c r="AX36" s="997"/>
      <c r="AY36" s="997"/>
      <c r="AZ36" s="1068" t="s">
        <v>478</v>
      </c>
      <c r="BA36" s="1068"/>
      <c r="BB36" s="1068"/>
      <c r="BC36" s="1068"/>
      <c r="BD36" s="1068"/>
      <c r="BE36" s="1058" t="s">
        <v>388</v>
      </c>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390</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367</v>
      </c>
      <c r="B63" s="970" t="s">
        <v>391</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2088</v>
      </c>
      <c r="AG63" s="985"/>
      <c r="AH63" s="985"/>
      <c r="AI63" s="985"/>
      <c r="AJ63" s="1056"/>
      <c r="AK63" s="1057"/>
      <c r="AL63" s="989"/>
      <c r="AM63" s="989"/>
      <c r="AN63" s="989"/>
      <c r="AO63" s="989"/>
      <c r="AP63" s="985">
        <v>5782</v>
      </c>
      <c r="AQ63" s="985"/>
      <c r="AR63" s="985"/>
      <c r="AS63" s="985"/>
      <c r="AT63" s="985"/>
      <c r="AU63" s="985">
        <v>3593</v>
      </c>
      <c r="AV63" s="985"/>
      <c r="AW63" s="985"/>
      <c r="AX63" s="985"/>
      <c r="AY63" s="985"/>
      <c r="AZ63" s="1051"/>
      <c r="BA63" s="1051"/>
      <c r="BB63" s="1051"/>
      <c r="BC63" s="1051"/>
      <c r="BD63" s="1051"/>
      <c r="BE63" s="986"/>
      <c r="BF63" s="986"/>
      <c r="BG63" s="986"/>
      <c r="BH63" s="986"/>
      <c r="BI63" s="987"/>
      <c r="BJ63" s="1052" t="s">
        <v>110</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393</v>
      </c>
      <c r="B66" s="1022"/>
      <c r="C66" s="1022"/>
      <c r="D66" s="1022"/>
      <c r="E66" s="1022"/>
      <c r="F66" s="1022"/>
      <c r="G66" s="1022"/>
      <c r="H66" s="1022"/>
      <c r="I66" s="1022"/>
      <c r="J66" s="1022"/>
      <c r="K66" s="1022"/>
      <c r="L66" s="1022"/>
      <c r="M66" s="1022"/>
      <c r="N66" s="1022"/>
      <c r="O66" s="1022"/>
      <c r="P66" s="1023"/>
      <c r="Q66" s="1027" t="s">
        <v>371</v>
      </c>
      <c r="R66" s="1028"/>
      <c r="S66" s="1028"/>
      <c r="T66" s="1028"/>
      <c r="U66" s="1029"/>
      <c r="V66" s="1027" t="s">
        <v>372</v>
      </c>
      <c r="W66" s="1028"/>
      <c r="X66" s="1028"/>
      <c r="Y66" s="1028"/>
      <c r="Z66" s="1029"/>
      <c r="AA66" s="1027" t="s">
        <v>373</v>
      </c>
      <c r="AB66" s="1028"/>
      <c r="AC66" s="1028"/>
      <c r="AD66" s="1028"/>
      <c r="AE66" s="1029"/>
      <c r="AF66" s="1033" t="s">
        <v>374</v>
      </c>
      <c r="AG66" s="1034"/>
      <c r="AH66" s="1034"/>
      <c r="AI66" s="1034"/>
      <c r="AJ66" s="1035"/>
      <c r="AK66" s="1027" t="s">
        <v>375</v>
      </c>
      <c r="AL66" s="1022"/>
      <c r="AM66" s="1022"/>
      <c r="AN66" s="1022"/>
      <c r="AO66" s="1023"/>
      <c r="AP66" s="1027" t="s">
        <v>376</v>
      </c>
      <c r="AQ66" s="1028"/>
      <c r="AR66" s="1028"/>
      <c r="AS66" s="1028"/>
      <c r="AT66" s="1029"/>
      <c r="AU66" s="1027" t="s">
        <v>394</v>
      </c>
      <c r="AV66" s="1028"/>
      <c r="AW66" s="1028"/>
      <c r="AX66" s="1028"/>
      <c r="AY66" s="1029"/>
      <c r="AZ66" s="1027" t="s">
        <v>355</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536</v>
      </c>
      <c r="C68" s="1012"/>
      <c r="D68" s="1012"/>
      <c r="E68" s="1012"/>
      <c r="F68" s="1012"/>
      <c r="G68" s="1012"/>
      <c r="H68" s="1012"/>
      <c r="I68" s="1012"/>
      <c r="J68" s="1012"/>
      <c r="K68" s="1012"/>
      <c r="L68" s="1012"/>
      <c r="M68" s="1012"/>
      <c r="N68" s="1012"/>
      <c r="O68" s="1012"/>
      <c r="P68" s="1013"/>
      <c r="Q68" s="1014">
        <v>495</v>
      </c>
      <c r="R68" s="1008"/>
      <c r="S68" s="1008"/>
      <c r="T68" s="1008"/>
      <c r="U68" s="1008"/>
      <c r="V68" s="1008">
        <v>494</v>
      </c>
      <c r="W68" s="1008"/>
      <c r="X68" s="1008"/>
      <c r="Y68" s="1008"/>
      <c r="Z68" s="1008"/>
      <c r="AA68" s="1008">
        <v>1</v>
      </c>
      <c r="AB68" s="1008"/>
      <c r="AC68" s="1008"/>
      <c r="AD68" s="1008"/>
      <c r="AE68" s="1008"/>
      <c r="AF68" s="1008">
        <v>1</v>
      </c>
      <c r="AG68" s="1008"/>
      <c r="AH68" s="1008"/>
      <c r="AI68" s="1008"/>
      <c r="AJ68" s="1008"/>
      <c r="AK68" s="1008" t="s">
        <v>478</v>
      </c>
      <c r="AL68" s="1008"/>
      <c r="AM68" s="1008"/>
      <c r="AN68" s="1008"/>
      <c r="AO68" s="1008"/>
      <c r="AP68" s="1008" t="s">
        <v>478</v>
      </c>
      <c r="AQ68" s="1008"/>
      <c r="AR68" s="1008"/>
      <c r="AS68" s="1008"/>
      <c r="AT68" s="1008"/>
      <c r="AU68" s="1008" t="s">
        <v>478</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537</v>
      </c>
      <c r="C69" s="1001"/>
      <c r="D69" s="1001"/>
      <c r="E69" s="1001"/>
      <c r="F69" s="1001"/>
      <c r="G69" s="1001"/>
      <c r="H69" s="1001"/>
      <c r="I69" s="1001"/>
      <c r="J69" s="1001"/>
      <c r="K69" s="1001"/>
      <c r="L69" s="1001"/>
      <c r="M69" s="1001"/>
      <c r="N69" s="1001"/>
      <c r="O69" s="1001"/>
      <c r="P69" s="1002"/>
      <c r="Q69" s="1003">
        <v>2156</v>
      </c>
      <c r="R69" s="997"/>
      <c r="S69" s="997"/>
      <c r="T69" s="997"/>
      <c r="U69" s="997"/>
      <c r="V69" s="997">
        <v>2153</v>
      </c>
      <c r="W69" s="997"/>
      <c r="X69" s="997"/>
      <c r="Y69" s="997"/>
      <c r="Z69" s="997"/>
      <c r="AA69" s="997">
        <v>3</v>
      </c>
      <c r="AB69" s="997"/>
      <c r="AC69" s="997"/>
      <c r="AD69" s="997"/>
      <c r="AE69" s="997"/>
      <c r="AF69" s="997">
        <v>3</v>
      </c>
      <c r="AG69" s="997"/>
      <c r="AH69" s="997"/>
      <c r="AI69" s="997"/>
      <c r="AJ69" s="997"/>
      <c r="AK69" s="997" t="s">
        <v>478</v>
      </c>
      <c r="AL69" s="997"/>
      <c r="AM69" s="997"/>
      <c r="AN69" s="997"/>
      <c r="AO69" s="997"/>
      <c r="AP69" s="997">
        <v>586</v>
      </c>
      <c r="AQ69" s="997"/>
      <c r="AR69" s="997"/>
      <c r="AS69" s="997"/>
      <c r="AT69" s="997"/>
      <c r="AU69" s="997" t="s">
        <v>478</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538</v>
      </c>
      <c r="C70" s="1001"/>
      <c r="D70" s="1001"/>
      <c r="E70" s="1001"/>
      <c r="F70" s="1001"/>
      <c r="G70" s="1001"/>
      <c r="H70" s="1001"/>
      <c r="I70" s="1001"/>
      <c r="J70" s="1001"/>
      <c r="K70" s="1001"/>
      <c r="L70" s="1001"/>
      <c r="M70" s="1001"/>
      <c r="N70" s="1001"/>
      <c r="O70" s="1001"/>
      <c r="P70" s="1002"/>
      <c r="Q70" s="1003">
        <v>227</v>
      </c>
      <c r="R70" s="997"/>
      <c r="S70" s="997"/>
      <c r="T70" s="997"/>
      <c r="U70" s="997"/>
      <c r="V70" s="997">
        <v>226</v>
      </c>
      <c r="W70" s="997"/>
      <c r="X70" s="997"/>
      <c r="Y70" s="997"/>
      <c r="Z70" s="997"/>
      <c r="AA70" s="997">
        <v>1</v>
      </c>
      <c r="AB70" s="997"/>
      <c r="AC70" s="997"/>
      <c r="AD70" s="997"/>
      <c r="AE70" s="997"/>
      <c r="AF70" s="997">
        <v>1</v>
      </c>
      <c r="AG70" s="997"/>
      <c r="AH70" s="997"/>
      <c r="AI70" s="997"/>
      <c r="AJ70" s="997"/>
      <c r="AK70" s="997" t="s">
        <v>478</v>
      </c>
      <c r="AL70" s="997"/>
      <c r="AM70" s="997"/>
      <c r="AN70" s="997"/>
      <c r="AO70" s="997"/>
      <c r="AP70" s="997" t="s">
        <v>478</v>
      </c>
      <c r="AQ70" s="997"/>
      <c r="AR70" s="997"/>
      <c r="AS70" s="997"/>
      <c r="AT70" s="997"/>
      <c r="AU70" s="997" t="s">
        <v>478</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539</v>
      </c>
      <c r="C71" s="1001"/>
      <c r="D71" s="1001"/>
      <c r="E71" s="1001"/>
      <c r="F71" s="1001"/>
      <c r="G71" s="1001"/>
      <c r="H71" s="1001"/>
      <c r="I71" s="1001"/>
      <c r="J71" s="1001"/>
      <c r="K71" s="1001"/>
      <c r="L71" s="1001"/>
      <c r="M71" s="1001"/>
      <c r="N71" s="1001"/>
      <c r="O71" s="1001"/>
      <c r="P71" s="1002"/>
      <c r="Q71" s="1003">
        <v>902</v>
      </c>
      <c r="R71" s="997"/>
      <c r="S71" s="997"/>
      <c r="T71" s="997"/>
      <c r="U71" s="997"/>
      <c r="V71" s="997">
        <v>897</v>
      </c>
      <c r="W71" s="997"/>
      <c r="X71" s="997"/>
      <c r="Y71" s="997"/>
      <c r="Z71" s="997"/>
      <c r="AA71" s="997">
        <v>4</v>
      </c>
      <c r="AB71" s="997"/>
      <c r="AC71" s="997"/>
      <c r="AD71" s="997"/>
      <c r="AE71" s="997"/>
      <c r="AF71" s="997">
        <v>4</v>
      </c>
      <c r="AG71" s="997"/>
      <c r="AH71" s="997"/>
      <c r="AI71" s="997"/>
      <c r="AJ71" s="997"/>
      <c r="AK71" s="997" t="s">
        <v>478</v>
      </c>
      <c r="AL71" s="997"/>
      <c r="AM71" s="997"/>
      <c r="AN71" s="997"/>
      <c r="AO71" s="997"/>
      <c r="AP71" s="997" t="s">
        <v>478</v>
      </c>
      <c r="AQ71" s="997"/>
      <c r="AR71" s="997"/>
      <c r="AS71" s="997"/>
      <c r="AT71" s="997"/>
      <c r="AU71" s="997" t="s">
        <v>478</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540</v>
      </c>
      <c r="C72" s="1001"/>
      <c r="D72" s="1001"/>
      <c r="E72" s="1001"/>
      <c r="F72" s="1001"/>
      <c r="G72" s="1001"/>
      <c r="H72" s="1001"/>
      <c r="I72" s="1001"/>
      <c r="J72" s="1001"/>
      <c r="K72" s="1001"/>
      <c r="L72" s="1001"/>
      <c r="M72" s="1001"/>
      <c r="N72" s="1001"/>
      <c r="O72" s="1001"/>
      <c r="P72" s="1002"/>
      <c r="Q72" s="1003">
        <v>220</v>
      </c>
      <c r="R72" s="997"/>
      <c r="S72" s="997"/>
      <c r="T72" s="997"/>
      <c r="U72" s="997"/>
      <c r="V72" s="997">
        <v>219</v>
      </c>
      <c r="W72" s="997"/>
      <c r="X72" s="997"/>
      <c r="Y72" s="997"/>
      <c r="Z72" s="997"/>
      <c r="AA72" s="997">
        <v>1</v>
      </c>
      <c r="AB72" s="997"/>
      <c r="AC72" s="997"/>
      <c r="AD72" s="997"/>
      <c r="AE72" s="997"/>
      <c r="AF72" s="997">
        <v>1</v>
      </c>
      <c r="AG72" s="997"/>
      <c r="AH72" s="997"/>
      <c r="AI72" s="997"/>
      <c r="AJ72" s="997"/>
      <c r="AK72" s="997" t="s">
        <v>478</v>
      </c>
      <c r="AL72" s="997"/>
      <c r="AM72" s="997"/>
      <c r="AN72" s="997"/>
      <c r="AO72" s="997"/>
      <c r="AP72" s="997" t="s">
        <v>478</v>
      </c>
      <c r="AQ72" s="997"/>
      <c r="AR72" s="997"/>
      <c r="AS72" s="997"/>
      <c r="AT72" s="997"/>
      <c r="AU72" s="997" t="s">
        <v>478</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541</v>
      </c>
      <c r="C73" s="1001"/>
      <c r="D73" s="1001"/>
      <c r="E73" s="1001"/>
      <c r="F73" s="1001"/>
      <c r="G73" s="1001"/>
      <c r="H73" s="1001"/>
      <c r="I73" s="1001"/>
      <c r="J73" s="1001"/>
      <c r="K73" s="1001"/>
      <c r="L73" s="1001"/>
      <c r="M73" s="1001"/>
      <c r="N73" s="1001"/>
      <c r="O73" s="1001"/>
      <c r="P73" s="1002"/>
      <c r="Q73" s="1003">
        <v>135</v>
      </c>
      <c r="R73" s="997"/>
      <c r="S73" s="997"/>
      <c r="T73" s="997"/>
      <c r="U73" s="997"/>
      <c r="V73" s="997">
        <v>135</v>
      </c>
      <c r="W73" s="997"/>
      <c r="X73" s="997"/>
      <c r="Y73" s="997"/>
      <c r="Z73" s="997"/>
      <c r="AA73" s="997">
        <v>0</v>
      </c>
      <c r="AB73" s="997"/>
      <c r="AC73" s="997"/>
      <c r="AD73" s="997"/>
      <c r="AE73" s="997"/>
      <c r="AF73" s="997">
        <v>0</v>
      </c>
      <c r="AG73" s="997"/>
      <c r="AH73" s="997"/>
      <c r="AI73" s="997"/>
      <c r="AJ73" s="997"/>
      <c r="AK73" s="997">
        <v>76</v>
      </c>
      <c r="AL73" s="997"/>
      <c r="AM73" s="997"/>
      <c r="AN73" s="997"/>
      <c r="AO73" s="997"/>
      <c r="AP73" s="997">
        <v>113</v>
      </c>
      <c r="AQ73" s="997"/>
      <c r="AR73" s="997"/>
      <c r="AS73" s="997"/>
      <c r="AT73" s="997"/>
      <c r="AU73" s="997">
        <v>11</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550</v>
      </c>
      <c r="C74" s="1001"/>
      <c r="D74" s="1001"/>
      <c r="E74" s="1001"/>
      <c r="F74" s="1001"/>
      <c r="G74" s="1001"/>
      <c r="H74" s="1001"/>
      <c r="I74" s="1001"/>
      <c r="J74" s="1001"/>
      <c r="K74" s="1001"/>
      <c r="L74" s="1001"/>
      <c r="M74" s="1001"/>
      <c r="N74" s="1001"/>
      <c r="O74" s="1001"/>
      <c r="P74" s="1002"/>
      <c r="Q74" s="1003">
        <v>843</v>
      </c>
      <c r="R74" s="997"/>
      <c r="S74" s="997"/>
      <c r="T74" s="997"/>
      <c r="U74" s="997"/>
      <c r="V74" s="997">
        <v>798</v>
      </c>
      <c r="W74" s="997"/>
      <c r="X74" s="997"/>
      <c r="Y74" s="997"/>
      <c r="Z74" s="997"/>
      <c r="AA74" s="997">
        <v>44</v>
      </c>
      <c r="AB74" s="997"/>
      <c r="AC74" s="997"/>
      <c r="AD74" s="997"/>
      <c r="AE74" s="997"/>
      <c r="AF74" s="997">
        <v>44</v>
      </c>
      <c r="AG74" s="997"/>
      <c r="AH74" s="997"/>
      <c r="AI74" s="997"/>
      <c r="AJ74" s="997"/>
      <c r="AK74" s="997" t="s">
        <v>478</v>
      </c>
      <c r="AL74" s="997"/>
      <c r="AM74" s="997"/>
      <c r="AN74" s="997"/>
      <c r="AO74" s="997"/>
      <c r="AP74" s="997">
        <v>736</v>
      </c>
      <c r="AQ74" s="997"/>
      <c r="AR74" s="997"/>
      <c r="AS74" s="997"/>
      <c r="AT74" s="997"/>
      <c r="AU74" s="997">
        <v>239</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551</v>
      </c>
      <c r="C75" s="1001"/>
      <c r="D75" s="1001"/>
      <c r="E75" s="1001"/>
      <c r="F75" s="1001"/>
      <c r="G75" s="1001"/>
      <c r="H75" s="1001"/>
      <c r="I75" s="1001"/>
      <c r="J75" s="1001"/>
      <c r="K75" s="1001"/>
      <c r="L75" s="1001"/>
      <c r="M75" s="1001"/>
      <c r="N75" s="1001"/>
      <c r="O75" s="1001"/>
      <c r="P75" s="1002"/>
      <c r="Q75" s="1004">
        <v>420</v>
      </c>
      <c r="R75" s="1005"/>
      <c r="S75" s="1005"/>
      <c r="T75" s="1005"/>
      <c r="U75" s="1006"/>
      <c r="V75" s="1007">
        <v>400</v>
      </c>
      <c r="W75" s="1005"/>
      <c r="X75" s="1005"/>
      <c r="Y75" s="1005"/>
      <c r="Z75" s="1006"/>
      <c r="AA75" s="1007">
        <v>21</v>
      </c>
      <c r="AB75" s="1005"/>
      <c r="AC75" s="1005"/>
      <c r="AD75" s="1005"/>
      <c r="AE75" s="1006"/>
      <c r="AF75" s="1007">
        <v>21</v>
      </c>
      <c r="AG75" s="1005"/>
      <c r="AH75" s="1005"/>
      <c r="AI75" s="1005"/>
      <c r="AJ75" s="1006"/>
      <c r="AK75" s="1007" t="s">
        <v>478</v>
      </c>
      <c r="AL75" s="1005"/>
      <c r="AM75" s="1005"/>
      <c r="AN75" s="1005"/>
      <c r="AO75" s="1006"/>
      <c r="AP75" s="1007" t="s">
        <v>478</v>
      </c>
      <c r="AQ75" s="1005"/>
      <c r="AR75" s="1005"/>
      <c r="AS75" s="1005"/>
      <c r="AT75" s="1006"/>
      <c r="AU75" s="1007" t="s">
        <v>478</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542</v>
      </c>
      <c r="C76" s="1001"/>
      <c r="D76" s="1001"/>
      <c r="E76" s="1001"/>
      <c r="F76" s="1001"/>
      <c r="G76" s="1001"/>
      <c r="H76" s="1001"/>
      <c r="I76" s="1001"/>
      <c r="J76" s="1001"/>
      <c r="K76" s="1001"/>
      <c r="L76" s="1001"/>
      <c r="M76" s="1001"/>
      <c r="N76" s="1001"/>
      <c r="O76" s="1001"/>
      <c r="P76" s="1002"/>
      <c r="Q76" s="1004">
        <v>7548</v>
      </c>
      <c r="R76" s="1005"/>
      <c r="S76" s="1005"/>
      <c r="T76" s="1005"/>
      <c r="U76" s="1006"/>
      <c r="V76" s="1007">
        <v>6546</v>
      </c>
      <c r="W76" s="1005"/>
      <c r="X76" s="1005"/>
      <c r="Y76" s="1005"/>
      <c r="Z76" s="1006"/>
      <c r="AA76" s="1007">
        <v>1002</v>
      </c>
      <c r="AB76" s="1005"/>
      <c r="AC76" s="1005"/>
      <c r="AD76" s="1005"/>
      <c r="AE76" s="1006"/>
      <c r="AF76" s="1007">
        <v>1002</v>
      </c>
      <c r="AG76" s="1005"/>
      <c r="AH76" s="1005"/>
      <c r="AI76" s="1005"/>
      <c r="AJ76" s="1006"/>
      <c r="AK76" s="1007">
        <v>1123</v>
      </c>
      <c r="AL76" s="1005"/>
      <c r="AM76" s="1005"/>
      <c r="AN76" s="1005"/>
      <c r="AO76" s="1006"/>
      <c r="AP76" s="1007" t="s">
        <v>478</v>
      </c>
      <c r="AQ76" s="1005"/>
      <c r="AR76" s="1005"/>
      <c r="AS76" s="1005"/>
      <c r="AT76" s="1006"/>
      <c r="AU76" s="1007" t="s">
        <v>478</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t="s">
        <v>543</v>
      </c>
      <c r="C77" s="1001"/>
      <c r="D77" s="1001"/>
      <c r="E77" s="1001"/>
      <c r="F77" s="1001"/>
      <c r="G77" s="1001"/>
      <c r="H77" s="1001"/>
      <c r="I77" s="1001"/>
      <c r="J77" s="1001"/>
      <c r="K77" s="1001"/>
      <c r="L77" s="1001"/>
      <c r="M77" s="1001"/>
      <c r="N77" s="1001"/>
      <c r="O77" s="1001"/>
      <c r="P77" s="1002"/>
      <c r="Q77" s="1004">
        <v>21</v>
      </c>
      <c r="R77" s="1005"/>
      <c r="S77" s="1005"/>
      <c r="T77" s="1005"/>
      <c r="U77" s="1006"/>
      <c r="V77" s="1007">
        <v>17</v>
      </c>
      <c r="W77" s="1005"/>
      <c r="X77" s="1005"/>
      <c r="Y77" s="1005"/>
      <c r="Z77" s="1006"/>
      <c r="AA77" s="1007">
        <v>4</v>
      </c>
      <c r="AB77" s="1005"/>
      <c r="AC77" s="1005"/>
      <c r="AD77" s="1005"/>
      <c r="AE77" s="1006"/>
      <c r="AF77" s="1007">
        <v>4</v>
      </c>
      <c r="AG77" s="1005"/>
      <c r="AH77" s="1005"/>
      <c r="AI77" s="1005"/>
      <c r="AJ77" s="1006"/>
      <c r="AK77" s="1007">
        <v>15</v>
      </c>
      <c r="AL77" s="1005"/>
      <c r="AM77" s="1005"/>
      <c r="AN77" s="1005"/>
      <c r="AO77" s="1006"/>
      <c r="AP77" s="1007" t="s">
        <v>478</v>
      </c>
      <c r="AQ77" s="1005"/>
      <c r="AR77" s="1005"/>
      <c r="AS77" s="1005"/>
      <c r="AT77" s="1006"/>
      <c r="AU77" s="1007" t="s">
        <v>478</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t="s">
        <v>552</v>
      </c>
      <c r="C78" s="1001"/>
      <c r="D78" s="1001"/>
      <c r="E78" s="1001"/>
      <c r="F78" s="1001"/>
      <c r="G78" s="1001"/>
      <c r="H78" s="1001"/>
      <c r="I78" s="1001"/>
      <c r="J78" s="1001"/>
      <c r="K78" s="1001"/>
      <c r="L78" s="1001"/>
      <c r="M78" s="1001"/>
      <c r="N78" s="1001"/>
      <c r="O78" s="1001"/>
      <c r="P78" s="1002"/>
      <c r="Q78" s="1003">
        <v>271</v>
      </c>
      <c r="R78" s="997"/>
      <c r="S78" s="997"/>
      <c r="T78" s="997"/>
      <c r="U78" s="997"/>
      <c r="V78" s="997">
        <v>254</v>
      </c>
      <c r="W78" s="997"/>
      <c r="X78" s="997"/>
      <c r="Y78" s="997"/>
      <c r="Z78" s="997"/>
      <c r="AA78" s="997">
        <v>17</v>
      </c>
      <c r="AB78" s="997"/>
      <c r="AC78" s="997"/>
      <c r="AD78" s="997"/>
      <c r="AE78" s="997"/>
      <c r="AF78" s="997">
        <v>17</v>
      </c>
      <c r="AG78" s="997"/>
      <c r="AH78" s="997"/>
      <c r="AI78" s="997"/>
      <c r="AJ78" s="997"/>
      <c r="AK78" s="997" t="s">
        <v>478</v>
      </c>
      <c r="AL78" s="997"/>
      <c r="AM78" s="997"/>
      <c r="AN78" s="997"/>
      <c r="AO78" s="997"/>
      <c r="AP78" s="997">
        <v>307</v>
      </c>
      <c r="AQ78" s="997"/>
      <c r="AR78" s="997"/>
      <c r="AS78" s="997"/>
      <c r="AT78" s="997"/>
      <c r="AU78" s="997">
        <v>59</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t="s">
        <v>544</v>
      </c>
      <c r="C79" s="1001"/>
      <c r="D79" s="1001"/>
      <c r="E79" s="1001"/>
      <c r="F79" s="1001"/>
      <c r="G79" s="1001"/>
      <c r="H79" s="1001"/>
      <c r="I79" s="1001"/>
      <c r="J79" s="1001"/>
      <c r="K79" s="1001"/>
      <c r="L79" s="1001"/>
      <c r="M79" s="1001"/>
      <c r="N79" s="1001"/>
      <c r="O79" s="1001"/>
      <c r="P79" s="1002"/>
      <c r="Q79" s="1003">
        <v>1844</v>
      </c>
      <c r="R79" s="997"/>
      <c r="S79" s="997"/>
      <c r="T79" s="997"/>
      <c r="U79" s="997"/>
      <c r="V79" s="997">
        <v>1770</v>
      </c>
      <c r="W79" s="997"/>
      <c r="X79" s="997"/>
      <c r="Y79" s="997"/>
      <c r="Z79" s="997"/>
      <c r="AA79" s="997">
        <v>74</v>
      </c>
      <c r="AB79" s="997"/>
      <c r="AC79" s="997"/>
      <c r="AD79" s="997"/>
      <c r="AE79" s="997"/>
      <c r="AF79" s="997">
        <v>74</v>
      </c>
      <c r="AG79" s="997"/>
      <c r="AH79" s="997"/>
      <c r="AI79" s="997"/>
      <c r="AJ79" s="997"/>
      <c r="AK79" s="997">
        <v>131</v>
      </c>
      <c r="AL79" s="997"/>
      <c r="AM79" s="997"/>
      <c r="AN79" s="997"/>
      <c r="AO79" s="997"/>
      <c r="AP79" s="997" t="s">
        <v>478</v>
      </c>
      <c r="AQ79" s="997"/>
      <c r="AR79" s="997"/>
      <c r="AS79" s="997"/>
      <c r="AT79" s="997"/>
      <c r="AU79" s="997" t="s">
        <v>478</v>
      </c>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t="s">
        <v>548</v>
      </c>
      <c r="C80" s="1001"/>
      <c r="D80" s="1001"/>
      <c r="E80" s="1001"/>
      <c r="F80" s="1001"/>
      <c r="G80" s="1001"/>
      <c r="H80" s="1001"/>
      <c r="I80" s="1001"/>
      <c r="J80" s="1001"/>
      <c r="K80" s="1001"/>
      <c r="L80" s="1001"/>
      <c r="M80" s="1001"/>
      <c r="N80" s="1001"/>
      <c r="O80" s="1001"/>
      <c r="P80" s="1002"/>
      <c r="Q80" s="1003">
        <v>271713</v>
      </c>
      <c r="R80" s="997"/>
      <c r="S80" s="997"/>
      <c r="T80" s="997"/>
      <c r="U80" s="997"/>
      <c r="V80" s="997">
        <v>261269</v>
      </c>
      <c r="W80" s="997"/>
      <c r="X80" s="997"/>
      <c r="Y80" s="997"/>
      <c r="Z80" s="997"/>
      <c r="AA80" s="997">
        <v>10444</v>
      </c>
      <c r="AB80" s="997"/>
      <c r="AC80" s="997"/>
      <c r="AD80" s="997"/>
      <c r="AE80" s="997"/>
      <c r="AF80" s="997">
        <v>10444</v>
      </c>
      <c r="AG80" s="997"/>
      <c r="AH80" s="997"/>
      <c r="AI80" s="997"/>
      <c r="AJ80" s="997"/>
      <c r="AK80" s="997">
        <v>1787</v>
      </c>
      <c r="AL80" s="997"/>
      <c r="AM80" s="997"/>
      <c r="AN80" s="997"/>
      <c r="AO80" s="997"/>
      <c r="AP80" s="997" t="s">
        <v>478</v>
      </c>
      <c r="AQ80" s="997"/>
      <c r="AR80" s="997"/>
      <c r="AS80" s="997"/>
      <c r="AT80" s="997"/>
      <c r="AU80" s="997" t="s">
        <v>478</v>
      </c>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t="s">
        <v>553</v>
      </c>
      <c r="C81" s="1001"/>
      <c r="D81" s="1001"/>
      <c r="E81" s="1001"/>
      <c r="F81" s="1001"/>
      <c r="G81" s="1001"/>
      <c r="H81" s="1001"/>
      <c r="I81" s="1001"/>
      <c r="J81" s="1001"/>
      <c r="K81" s="1001"/>
      <c r="L81" s="1001"/>
      <c r="M81" s="1001"/>
      <c r="N81" s="1001"/>
      <c r="O81" s="1001"/>
      <c r="P81" s="1002"/>
      <c r="Q81" s="1003">
        <v>304</v>
      </c>
      <c r="R81" s="997"/>
      <c r="S81" s="997"/>
      <c r="T81" s="997"/>
      <c r="U81" s="997"/>
      <c r="V81" s="997">
        <v>292</v>
      </c>
      <c r="W81" s="997"/>
      <c r="X81" s="997"/>
      <c r="Y81" s="997"/>
      <c r="Z81" s="997"/>
      <c r="AA81" s="997">
        <v>12</v>
      </c>
      <c r="AB81" s="997"/>
      <c r="AC81" s="997"/>
      <c r="AD81" s="997"/>
      <c r="AE81" s="997"/>
      <c r="AF81" s="997">
        <v>12</v>
      </c>
      <c r="AG81" s="997"/>
      <c r="AH81" s="997"/>
      <c r="AI81" s="997"/>
      <c r="AJ81" s="997"/>
      <c r="AK81" s="997" t="s">
        <v>478</v>
      </c>
      <c r="AL81" s="997"/>
      <c r="AM81" s="997"/>
      <c r="AN81" s="997"/>
      <c r="AO81" s="997"/>
      <c r="AP81" s="997" t="s">
        <v>478</v>
      </c>
      <c r="AQ81" s="997"/>
      <c r="AR81" s="997"/>
      <c r="AS81" s="997"/>
      <c r="AT81" s="997"/>
      <c r="AU81" s="997" t="s">
        <v>478</v>
      </c>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t="s">
        <v>545</v>
      </c>
      <c r="C82" s="1001"/>
      <c r="D82" s="1001"/>
      <c r="E82" s="1001"/>
      <c r="F82" s="1001"/>
      <c r="G82" s="1001"/>
      <c r="H82" s="1001"/>
      <c r="I82" s="1001"/>
      <c r="J82" s="1001"/>
      <c r="K82" s="1001"/>
      <c r="L82" s="1001"/>
      <c r="M82" s="1001"/>
      <c r="N82" s="1001"/>
      <c r="O82" s="1001"/>
      <c r="P82" s="1002"/>
      <c r="Q82" s="1003">
        <v>341</v>
      </c>
      <c r="R82" s="997"/>
      <c r="S82" s="997"/>
      <c r="T82" s="997"/>
      <c r="U82" s="997"/>
      <c r="V82" s="997">
        <v>216</v>
      </c>
      <c r="W82" s="997"/>
      <c r="X82" s="997"/>
      <c r="Y82" s="997"/>
      <c r="Z82" s="997"/>
      <c r="AA82" s="997">
        <v>125</v>
      </c>
      <c r="AB82" s="997"/>
      <c r="AC82" s="997"/>
      <c r="AD82" s="997"/>
      <c r="AE82" s="997"/>
      <c r="AF82" s="997">
        <v>568</v>
      </c>
      <c r="AG82" s="997"/>
      <c r="AH82" s="997"/>
      <c r="AI82" s="997"/>
      <c r="AJ82" s="997"/>
      <c r="AK82" s="997" t="s">
        <v>478</v>
      </c>
      <c r="AL82" s="997"/>
      <c r="AM82" s="997"/>
      <c r="AN82" s="997"/>
      <c r="AO82" s="997"/>
      <c r="AP82" s="997">
        <v>647</v>
      </c>
      <c r="AQ82" s="997"/>
      <c r="AR82" s="997"/>
      <c r="AS82" s="997"/>
      <c r="AT82" s="997"/>
      <c r="AU82" s="997" t="s">
        <v>478</v>
      </c>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t="s">
        <v>554</v>
      </c>
      <c r="C83" s="1001"/>
      <c r="D83" s="1001"/>
      <c r="E83" s="1001"/>
      <c r="F83" s="1001"/>
      <c r="G83" s="1001"/>
      <c r="H83" s="1001"/>
      <c r="I83" s="1001"/>
      <c r="J83" s="1001"/>
      <c r="K83" s="1001"/>
      <c r="L83" s="1001"/>
      <c r="M83" s="1001"/>
      <c r="N83" s="1001"/>
      <c r="O83" s="1001"/>
      <c r="P83" s="1002"/>
      <c r="Q83" s="1003">
        <v>41</v>
      </c>
      <c r="R83" s="997"/>
      <c r="S83" s="997"/>
      <c r="T83" s="997"/>
      <c r="U83" s="997"/>
      <c r="V83" s="997">
        <v>31</v>
      </c>
      <c r="W83" s="997"/>
      <c r="X83" s="997"/>
      <c r="Y83" s="997"/>
      <c r="Z83" s="997"/>
      <c r="AA83" s="997">
        <v>10</v>
      </c>
      <c r="AB83" s="997"/>
      <c r="AC83" s="997"/>
      <c r="AD83" s="997"/>
      <c r="AE83" s="997"/>
      <c r="AF83" s="997">
        <v>10</v>
      </c>
      <c r="AG83" s="997"/>
      <c r="AH83" s="997"/>
      <c r="AI83" s="997"/>
      <c r="AJ83" s="997"/>
      <c r="AK83" s="997" t="s">
        <v>478</v>
      </c>
      <c r="AL83" s="997"/>
      <c r="AM83" s="997"/>
      <c r="AN83" s="997"/>
      <c r="AO83" s="997"/>
      <c r="AP83" s="997" t="s">
        <v>478</v>
      </c>
      <c r="AQ83" s="997"/>
      <c r="AR83" s="997"/>
      <c r="AS83" s="997"/>
      <c r="AT83" s="997"/>
      <c r="AU83" s="997" t="s">
        <v>478</v>
      </c>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t="s">
        <v>555</v>
      </c>
      <c r="C84" s="1001"/>
      <c r="D84" s="1001"/>
      <c r="E84" s="1001"/>
      <c r="F84" s="1001"/>
      <c r="G84" s="1001"/>
      <c r="H84" s="1001"/>
      <c r="I84" s="1001"/>
      <c r="J84" s="1001"/>
      <c r="K84" s="1001"/>
      <c r="L84" s="1001"/>
      <c r="M84" s="1001"/>
      <c r="N84" s="1001"/>
      <c r="O84" s="1001"/>
      <c r="P84" s="1002"/>
      <c r="Q84" s="1003">
        <v>197</v>
      </c>
      <c r="R84" s="997"/>
      <c r="S84" s="997"/>
      <c r="T84" s="997"/>
      <c r="U84" s="997"/>
      <c r="V84" s="997">
        <v>189</v>
      </c>
      <c r="W84" s="997"/>
      <c r="X84" s="997"/>
      <c r="Y84" s="997"/>
      <c r="Z84" s="997"/>
      <c r="AA84" s="997">
        <v>8</v>
      </c>
      <c r="AB84" s="997"/>
      <c r="AC84" s="997"/>
      <c r="AD84" s="997"/>
      <c r="AE84" s="997"/>
      <c r="AF84" s="997">
        <v>8</v>
      </c>
      <c r="AG84" s="997"/>
      <c r="AH84" s="997"/>
      <c r="AI84" s="997"/>
      <c r="AJ84" s="997"/>
      <c r="AK84" s="997" t="s">
        <v>478</v>
      </c>
      <c r="AL84" s="997"/>
      <c r="AM84" s="997"/>
      <c r="AN84" s="997"/>
      <c r="AO84" s="997"/>
      <c r="AP84" s="997" t="s">
        <v>478</v>
      </c>
      <c r="AQ84" s="997"/>
      <c r="AR84" s="997"/>
      <c r="AS84" s="997"/>
      <c r="AT84" s="997"/>
      <c r="AU84" s="997" t="s">
        <v>478</v>
      </c>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t="s">
        <v>549</v>
      </c>
      <c r="C85" s="1001"/>
      <c r="D85" s="1001"/>
      <c r="E85" s="1001"/>
      <c r="F85" s="1001"/>
      <c r="G85" s="1001"/>
      <c r="H85" s="1001"/>
      <c r="I85" s="1001"/>
      <c r="J85" s="1001"/>
      <c r="K85" s="1001"/>
      <c r="L85" s="1001"/>
      <c r="M85" s="1001"/>
      <c r="N85" s="1001"/>
      <c r="O85" s="1001"/>
      <c r="P85" s="1002"/>
      <c r="Q85" s="1003">
        <v>64</v>
      </c>
      <c r="R85" s="997"/>
      <c r="S85" s="997"/>
      <c r="T85" s="997"/>
      <c r="U85" s="997"/>
      <c r="V85" s="997">
        <v>57</v>
      </c>
      <c r="W85" s="997"/>
      <c r="X85" s="997"/>
      <c r="Y85" s="997"/>
      <c r="Z85" s="997"/>
      <c r="AA85" s="997">
        <v>7</v>
      </c>
      <c r="AB85" s="997"/>
      <c r="AC85" s="997"/>
      <c r="AD85" s="997"/>
      <c r="AE85" s="997"/>
      <c r="AF85" s="997">
        <v>3</v>
      </c>
      <c r="AG85" s="997"/>
      <c r="AH85" s="997"/>
      <c r="AI85" s="997"/>
      <c r="AJ85" s="997"/>
      <c r="AK85" s="997">
        <v>14</v>
      </c>
      <c r="AL85" s="997"/>
      <c r="AM85" s="997"/>
      <c r="AN85" s="997"/>
      <c r="AO85" s="997"/>
      <c r="AP85" s="997" t="s">
        <v>478</v>
      </c>
      <c r="AQ85" s="997"/>
      <c r="AR85" s="997"/>
      <c r="AS85" s="997"/>
      <c r="AT85" s="997"/>
      <c r="AU85" s="997" t="s">
        <v>478</v>
      </c>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t="s">
        <v>546</v>
      </c>
      <c r="C86" s="1001"/>
      <c r="D86" s="1001"/>
      <c r="E86" s="1001"/>
      <c r="F86" s="1001"/>
      <c r="G86" s="1001"/>
      <c r="H86" s="1001"/>
      <c r="I86" s="1001"/>
      <c r="J86" s="1001"/>
      <c r="K86" s="1001"/>
      <c r="L86" s="1001"/>
      <c r="M86" s="1001"/>
      <c r="N86" s="1001"/>
      <c r="O86" s="1001"/>
      <c r="P86" s="1002"/>
      <c r="Q86" s="1003">
        <v>326</v>
      </c>
      <c r="R86" s="997"/>
      <c r="S86" s="997"/>
      <c r="T86" s="997"/>
      <c r="U86" s="997"/>
      <c r="V86" s="997">
        <v>321</v>
      </c>
      <c r="W86" s="997"/>
      <c r="X86" s="997"/>
      <c r="Y86" s="997"/>
      <c r="Z86" s="997"/>
      <c r="AA86" s="997">
        <v>5</v>
      </c>
      <c r="AB86" s="997"/>
      <c r="AC86" s="997"/>
      <c r="AD86" s="997"/>
      <c r="AE86" s="997"/>
      <c r="AF86" s="997">
        <v>5</v>
      </c>
      <c r="AG86" s="997"/>
      <c r="AH86" s="997"/>
      <c r="AI86" s="997"/>
      <c r="AJ86" s="997"/>
      <c r="AK86" s="997" t="s">
        <v>478</v>
      </c>
      <c r="AL86" s="997"/>
      <c r="AM86" s="997"/>
      <c r="AN86" s="997"/>
      <c r="AO86" s="997"/>
      <c r="AP86" s="997">
        <v>155</v>
      </c>
      <c r="AQ86" s="997"/>
      <c r="AR86" s="997"/>
      <c r="AS86" s="997"/>
      <c r="AT86" s="997"/>
      <c r="AU86" s="997">
        <v>41</v>
      </c>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367</v>
      </c>
      <c r="B88" s="970" t="s">
        <v>395</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12222</v>
      </c>
      <c r="AG88" s="985"/>
      <c r="AH88" s="985"/>
      <c r="AI88" s="985"/>
      <c r="AJ88" s="985"/>
      <c r="AK88" s="989"/>
      <c r="AL88" s="989"/>
      <c r="AM88" s="989"/>
      <c r="AN88" s="989"/>
      <c r="AO88" s="989"/>
      <c r="AP88" s="985">
        <v>2544</v>
      </c>
      <c r="AQ88" s="985"/>
      <c r="AR88" s="985"/>
      <c r="AS88" s="985"/>
      <c r="AT88" s="985"/>
      <c r="AU88" s="985">
        <v>350</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70" t="s">
        <v>396</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5</v>
      </c>
      <c r="CS102" s="977"/>
      <c r="CT102" s="977"/>
      <c r="CU102" s="977"/>
      <c r="CV102" s="978"/>
      <c r="CW102" s="976">
        <v>11</v>
      </c>
      <c r="CX102" s="977"/>
      <c r="CY102" s="977"/>
      <c r="CZ102" s="977"/>
      <c r="DA102" s="978"/>
      <c r="DB102" s="976" t="s">
        <v>478</v>
      </c>
      <c r="DC102" s="977"/>
      <c r="DD102" s="977"/>
      <c r="DE102" s="977"/>
      <c r="DF102" s="978"/>
      <c r="DG102" s="976" t="s">
        <v>478</v>
      </c>
      <c r="DH102" s="977"/>
      <c r="DI102" s="977"/>
      <c r="DJ102" s="977"/>
      <c r="DK102" s="978"/>
      <c r="DL102" s="976" t="s">
        <v>478</v>
      </c>
      <c r="DM102" s="977"/>
      <c r="DN102" s="977"/>
      <c r="DO102" s="977"/>
      <c r="DP102" s="978"/>
      <c r="DQ102" s="976" t="s">
        <v>478</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397</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398</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401</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402</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403</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404</v>
      </c>
      <c r="AB109" s="918"/>
      <c r="AC109" s="918"/>
      <c r="AD109" s="918"/>
      <c r="AE109" s="919"/>
      <c r="AF109" s="920" t="s">
        <v>286</v>
      </c>
      <c r="AG109" s="918"/>
      <c r="AH109" s="918"/>
      <c r="AI109" s="918"/>
      <c r="AJ109" s="919"/>
      <c r="AK109" s="920" t="s">
        <v>285</v>
      </c>
      <c r="AL109" s="918"/>
      <c r="AM109" s="918"/>
      <c r="AN109" s="918"/>
      <c r="AO109" s="919"/>
      <c r="AP109" s="920" t="s">
        <v>405</v>
      </c>
      <c r="AQ109" s="918"/>
      <c r="AR109" s="918"/>
      <c r="AS109" s="918"/>
      <c r="AT109" s="949"/>
      <c r="AU109" s="917" t="s">
        <v>403</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404</v>
      </c>
      <c r="BR109" s="918"/>
      <c r="BS109" s="918"/>
      <c r="BT109" s="918"/>
      <c r="BU109" s="919"/>
      <c r="BV109" s="920" t="s">
        <v>286</v>
      </c>
      <c r="BW109" s="918"/>
      <c r="BX109" s="918"/>
      <c r="BY109" s="918"/>
      <c r="BZ109" s="919"/>
      <c r="CA109" s="920" t="s">
        <v>285</v>
      </c>
      <c r="CB109" s="918"/>
      <c r="CC109" s="918"/>
      <c r="CD109" s="918"/>
      <c r="CE109" s="919"/>
      <c r="CF109" s="958" t="s">
        <v>405</v>
      </c>
      <c r="CG109" s="958"/>
      <c r="CH109" s="958"/>
      <c r="CI109" s="958"/>
      <c r="CJ109" s="958"/>
      <c r="CK109" s="920" t="s">
        <v>406</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404</v>
      </c>
      <c r="DH109" s="918"/>
      <c r="DI109" s="918"/>
      <c r="DJ109" s="918"/>
      <c r="DK109" s="919"/>
      <c r="DL109" s="920" t="s">
        <v>286</v>
      </c>
      <c r="DM109" s="918"/>
      <c r="DN109" s="918"/>
      <c r="DO109" s="918"/>
      <c r="DP109" s="919"/>
      <c r="DQ109" s="920" t="s">
        <v>285</v>
      </c>
      <c r="DR109" s="918"/>
      <c r="DS109" s="918"/>
      <c r="DT109" s="918"/>
      <c r="DU109" s="919"/>
      <c r="DV109" s="920" t="s">
        <v>405</v>
      </c>
      <c r="DW109" s="918"/>
      <c r="DX109" s="918"/>
      <c r="DY109" s="918"/>
      <c r="DZ109" s="949"/>
    </row>
    <row r="110" spans="1:131" s="197" customFormat="1" ht="26.25" customHeight="1" x14ac:dyDescent="0.15">
      <c r="A110" s="787" t="s">
        <v>407</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373037</v>
      </c>
      <c r="AB110" s="903"/>
      <c r="AC110" s="903"/>
      <c r="AD110" s="903"/>
      <c r="AE110" s="904"/>
      <c r="AF110" s="905">
        <v>408774</v>
      </c>
      <c r="AG110" s="903"/>
      <c r="AH110" s="903"/>
      <c r="AI110" s="903"/>
      <c r="AJ110" s="904"/>
      <c r="AK110" s="905">
        <v>400640</v>
      </c>
      <c r="AL110" s="903"/>
      <c r="AM110" s="903"/>
      <c r="AN110" s="903"/>
      <c r="AO110" s="904"/>
      <c r="AP110" s="906">
        <v>5.0999999999999996</v>
      </c>
      <c r="AQ110" s="907"/>
      <c r="AR110" s="907"/>
      <c r="AS110" s="907"/>
      <c r="AT110" s="908"/>
      <c r="AU110" s="950" t="s">
        <v>59</v>
      </c>
      <c r="AV110" s="951"/>
      <c r="AW110" s="951"/>
      <c r="AX110" s="951"/>
      <c r="AY110" s="952"/>
      <c r="AZ110" s="846" t="s">
        <v>408</v>
      </c>
      <c r="BA110" s="788"/>
      <c r="BB110" s="788"/>
      <c r="BC110" s="788"/>
      <c r="BD110" s="788"/>
      <c r="BE110" s="788"/>
      <c r="BF110" s="788"/>
      <c r="BG110" s="788"/>
      <c r="BH110" s="788"/>
      <c r="BI110" s="788"/>
      <c r="BJ110" s="788"/>
      <c r="BK110" s="788"/>
      <c r="BL110" s="788"/>
      <c r="BM110" s="788"/>
      <c r="BN110" s="788"/>
      <c r="BO110" s="788"/>
      <c r="BP110" s="789"/>
      <c r="BQ110" s="829">
        <v>3734514</v>
      </c>
      <c r="BR110" s="830"/>
      <c r="BS110" s="830"/>
      <c r="BT110" s="830"/>
      <c r="BU110" s="830"/>
      <c r="BV110" s="830">
        <v>3467795</v>
      </c>
      <c r="BW110" s="830"/>
      <c r="BX110" s="830"/>
      <c r="BY110" s="830"/>
      <c r="BZ110" s="830"/>
      <c r="CA110" s="830">
        <v>4457596</v>
      </c>
      <c r="CB110" s="830"/>
      <c r="CC110" s="830"/>
      <c r="CD110" s="830"/>
      <c r="CE110" s="830"/>
      <c r="CF110" s="891">
        <v>56.8</v>
      </c>
      <c r="CG110" s="892"/>
      <c r="CH110" s="892"/>
      <c r="CI110" s="892"/>
      <c r="CJ110" s="892"/>
      <c r="CK110" s="946" t="s">
        <v>409</v>
      </c>
      <c r="CL110" s="894"/>
      <c r="CM110" s="899" t="s">
        <v>410</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110</v>
      </c>
      <c r="DH110" s="830"/>
      <c r="DI110" s="830"/>
      <c r="DJ110" s="830"/>
      <c r="DK110" s="830"/>
      <c r="DL110" s="830" t="s">
        <v>110</v>
      </c>
      <c r="DM110" s="830"/>
      <c r="DN110" s="830"/>
      <c r="DO110" s="830"/>
      <c r="DP110" s="830"/>
      <c r="DQ110" s="830" t="s">
        <v>110</v>
      </c>
      <c r="DR110" s="830"/>
      <c r="DS110" s="830"/>
      <c r="DT110" s="830"/>
      <c r="DU110" s="830"/>
      <c r="DV110" s="831" t="s">
        <v>110</v>
      </c>
      <c r="DW110" s="831"/>
      <c r="DX110" s="831"/>
      <c r="DY110" s="831"/>
      <c r="DZ110" s="832"/>
    </row>
    <row r="111" spans="1:131" s="197" customFormat="1" ht="26.25" customHeight="1" x14ac:dyDescent="0.15">
      <c r="A111" s="808" t="s">
        <v>411</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110</v>
      </c>
      <c r="AB111" s="939"/>
      <c r="AC111" s="939"/>
      <c r="AD111" s="939"/>
      <c r="AE111" s="940"/>
      <c r="AF111" s="941" t="s">
        <v>110</v>
      </c>
      <c r="AG111" s="939"/>
      <c r="AH111" s="939"/>
      <c r="AI111" s="939"/>
      <c r="AJ111" s="940"/>
      <c r="AK111" s="941" t="s">
        <v>110</v>
      </c>
      <c r="AL111" s="939"/>
      <c r="AM111" s="939"/>
      <c r="AN111" s="939"/>
      <c r="AO111" s="940"/>
      <c r="AP111" s="942" t="s">
        <v>110</v>
      </c>
      <c r="AQ111" s="943"/>
      <c r="AR111" s="943"/>
      <c r="AS111" s="943"/>
      <c r="AT111" s="944"/>
      <c r="AU111" s="953"/>
      <c r="AV111" s="954"/>
      <c r="AW111" s="954"/>
      <c r="AX111" s="954"/>
      <c r="AY111" s="955"/>
      <c r="AZ111" s="797" t="s">
        <v>412</v>
      </c>
      <c r="BA111" s="798"/>
      <c r="BB111" s="798"/>
      <c r="BC111" s="798"/>
      <c r="BD111" s="798"/>
      <c r="BE111" s="798"/>
      <c r="BF111" s="798"/>
      <c r="BG111" s="798"/>
      <c r="BH111" s="798"/>
      <c r="BI111" s="798"/>
      <c r="BJ111" s="798"/>
      <c r="BK111" s="798"/>
      <c r="BL111" s="798"/>
      <c r="BM111" s="798"/>
      <c r="BN111" s="798"/>
      <c r="BO111" s="798"/>
      <c r="BP111" s="799"/>
      <c r="BQ111" s="800">
        <v>11762</v>
      </c>
      <c r="BR111" s="801"/>
      <c r="BS111" s="801"/>
      <c r="BT111" s="801"/>
      <c r="BU111" s="801"/>
      <c r="BV111" s="801">
        <v>8405</v>
      </c>
      <c r="BW111" s="801"/>
      <c r="BX111" s="801"/>
      <c r="BY111" s="801"/>
      <c r="BZ111" s="801"/>
      <c r="CA111" s="801">
        <v>5046</v>
      </c>
      <c r="CB111" s="801"/>
      <c r="CC111" s="801"/>
      <c r="CD111" s="801"/>
      <c r="CE111" s="801"/>
      <c r="CF111" s="878">
        <v>0.1</v>
      </c>
      <c r="CG111" s="879"/>
      <c r="CH111" s="879"/>
      <c r="CI111" s="879"/>
      <c r="CJ111" s="879"/>
      <c r="CK111" s="947"/>
      <c r="CL111" s="896"/>
      <c r="CM111" s="833" t="s">
        <v>413</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110</v>
      </c>
      <c r="DH111" s="801"/>
      <c r="DI111" s="801"/>
      <c r="DJ111" s="801"/>
      <c r="DK111" s="801"/>
      <c r="DL111" s="801" t="s">
        <v>110</v>
      </c>
      <c r="DM111" s="801"/>
      <c r="DN111" s="801"/>
      <c r="DO111" s="801"/>
      <c r="DP111" s="801"/>
      <c r="DQ111" s="801" t="s">
        <v>110</v>
      </c>
      <c r="DR111" s="801"/>
      <c r="DS111" s="801"/>
      <c r="DT111" s="801"/>
      <c r="DU111" s="801"/>
      <c r="DV111" s="853" t="s">
        <v>110</v>
      </c>
      <c r="DW111" s="853"/>
      <c r="DX111" s="853"/>
      <c r="DY111" s="853"/>
      <c r="DZ111" s="854"/>
    </row>
    <row r="112" spans="1:131" s="197" customFormat="1" ht="26.25" customHeight="1" x14ac:dyDescent="0.15">
      <c r="A112" s="932" t="s">
        <v>414</v>
      </c>
      <c r="B112" s="933"/>
      <c r="C112" s="798" t="s">
        <v>415</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v>10000</v>
      </c>
      <c r="AB112" s="814"/>
      <c r="AC112" s="814"/>
      <c r="AD112" s="814"/>
      <c r="AE112" s="815"/>
      <c r="AF112" s="816">
        <v>13333</v>
      </c>
      <c r="AG112" s="814"/>
      <c r="AH112" s="814"/>
      <c r="AI112" s="814"/>
      <c r="AJ112" s="815"/>
      <c r="AK112" s="816">
        <v>16667</v>
      </c>
      <c r="AL112" s="814"/>
      <c r="AM112" s="814"/>
      <c r="AN112" s="814"/>
      <c r="AO112" s="815"/>
      <c r="AP112" s="784">
        <v>0.2</v>
      </c>
      <c r="AQ112" s="785"/>
      <c r="AR112" s="785"/>
      <c r="AS112" s="785"/>
      <c r="AT112" s="786"/>
      <c r="AU112" s="953"/>
      <c r="AV112" s="954"/>
      <c r="AW112" s="954"/>
      <c r="AX112" s="954"/>
      <c r="AY112" s="955"/>
      <c r="AZ112" s="797" t="s">
        <v>416</v>
      </c>
      <c r="BA112" s="798"/>
      <c r="BB112" s="798"/>
      <c r="BC112" s="798"/>
      <c r="BD112" s="798"/>
      <c r="BE112" s="798"/>
      <c r="BF112" s="798"/>
      <c r="BG112" s="798"/>
      <c r="BH112" s="798"/>
      <c r="BI112" s="798"/>
      <c r="BJ112" s="798"/>
      <c r="BK112" s="798"/>
      <c r="BL112" s="798"/>
      <c r="BM112" s="798"/>
      <c r="BN112" s="798"/>
      <c r="BO112" s="798"/>
      <c r="BP112" s="799"/>
      <c r="BQ112" s="800">
        <v>4600727</v>
      </c>
      <c r="BR112" s="801"/>
      <c r="BS112" s="801"/>
      <c r="BT112" s="801"/>
      <c r="BU112" s="801"/>
      <c r="BV112" s="801">
        <v>3895675</v>
      </c>
      <c r="BW112" s="801"/>
      <c r="BX112" s="801"/>
      <c r="BY112" s="801"/>
      <c r="BZ112" s="801"/>
      <c r="CA112" s="801">
        <v>3592696</v>
      </c>
      <c r="CB112" s="801"/>
      <c r="CC112" s="801"/>
      <c r="CD112" s="801"/>
      <c r="CE112" s="801"/>
      <c r="CF112" s="878">
        <v>45.8</v>
      </c>
      <c r="CG112" s="879"/>
      <c r="CH112" s="879"/>
      <c r="CI112" s="879"/>
      <c r="CJ112" s="879"/>
      <c r="CK112" s="947"/>
      <c r="CL112" s="896"/>
      <c r="CM112" s="833" t="s">
        <v>417</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110</v>
      </c>
      <c r="DH112" s="801"/>
      <c r="DI112" s="801"/>
      <c r="DJ112" s="801"/>
      <c r="DK112" s="801"/>
      <c r="DL112" s="801" t="s">
        <v>110</v>
      </c>
      <c r="DM112" s="801"/>
      <c r="DN112" s="801"/>
      <c r="DO112" s="801"/>
      <c r="DP112" s="801"/>
      <c r="DQ112" s="801" t="s">
        <v>110</v>
      </c>
      <c r="DR112" s="801"/>
      <c r="DS112" s="801"/>
      <c r="DT112" s="801"/>
      <c r="DU112" s="801"/>
      <c r="DV112" s="853" t="s">
        <v>110</v>
      </c>
      <c r="DW112" s="853"/>
      <c r="DX112" s="853"/>
      <c r="DY112" s="853"/>
      <c r="DZ112" s="854"/>
    </row>
    <row r="113" spans="1:130" s="197" customFormat="1" ht="26.25" customHeight="1" x14ac:dyDescent="0.15">
      <c r="A113" s="934"/>
      <c r="B113" s="935"/>
      <c r="C113" s="798" t="s">
        <v>418</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377869</v>
      </c>
      <c r="AB113" s="939"/>
      <c r="AC113" s="939"/>
      <c r="AD113" s="939"/>
      <c r="AE113" s="940"/>
      <c r="AF113" s="941">
        <v>331850</v>
      </c>
      <c r="AG113" s="939"/>
      <c r="AH113" s="939"/>
      <c r="AI113" s="939"/>
      <c r="AJ113" s="940"/>
      <c r="AK113" s="941">
        <v>353217</v>
      </c>
      <c r="AL113" s="939"/>
      <c r="AM113" s="939"/>
      <c r="AN113" s="939"/>
      <c r="AO113" s="940"/>
      <c r="AP113" s="942">
        <v>4.5</v>
      </c>
      <c r="AQ113" s="943"/>
      <c r="AR113" s="943"/>
      <c r="AS113" s="943"/>
      <c r="AT113" s="944"/>
      <c r="AU113" s="953"/>
      <c r="AV113" s="954"/>
      <c r="AW113" s="954"/>
      <c r="AX113" s="954"/>
      <c r="AY113" s="955"/>
      <c r="AZ113" s="797" t="s">
        <v>419</v>
      </c>
      <c r="BA113" s="798"/>
      <c r="BB113" s="798"/>
      <c r="BC113" s="798"/>
      <c r="BD113" s="798"/>
      <c r="BE113" s="798"/>
      <c r="BF113" s="798"/>
      <c r="BG113" s="798"/>
      <c r="BH113" s="798"/>
      <c r="BI113" s="798"/>
      <c r="BJ113" s="798"/>
      <c r="BK113" s="798"/>
      <c r="BL113" s="798"/>
      <c r="BM113" s="798"/>
      <c r="BN113" s="798"/>
      <c r="BO113" s="798"/>
      <c r="BP113" s="799"/>
      <c r="BQ113" s="800">
        <v>459432</v>
      </c>
      <c r="BR113" s="801"/>
      <c r="BS113" s="801"/>
      <c r="BT113" s="801"/>
      <c r="BU113" s="801"/>
      <c r="BV113" s="801">
        <v>385439</v>
      </c>
      <c r="BW113" s="801"/>
      <c r="BX113" s="801"/>
      <c r="BY113" s="801"/>
      <c r="BZ113" s="801"/>
      <c r="CA113" s="801">
        <v>348873</v>
      </c>
      <c r="CB113" s="801"/>
      <c r="CC113" s="801"/>
      <c r="CD113" s="801"/>
      <c r="CE113" s="801"/>
      <c r="CF113" s="878">
        <v>4.4000000000000004</v>
      </c>
      <c r="CG113" s="879"/>
      <c r="CH113" s="879"/>
      <c r="CI113" s="879"/>
      <c r="CJ113" s="879"/>
      <c r="CK113" s="947"/>
      <c r="CL113" s="896"/>
      <c r="CM113" s="833" t="s">
        <v>420</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110</v>
      </c>
      <c r="DH113" s="814"/>
      <c r="DI113" s="814"/>
      <c r="DJ113" s="814"/>
      <c r="DK113" s="815"/>
      <c r="DL113" s="816" t="s">
        <v>110</v>
      </c>
      <c r="DM113" s="814"/>
      <c r="DN113" s="814"/>
      <c r="DO113" s="814"/>
      <c r="DP113" s="815"/>
      <c r="DQ113" s="816" t="s">
        <v>110</v>
      </c>
      <c r="DR113" s="814"/>
      <c r="DS113" s="814"/>
      <c r="DT113" s="814"/>
      <c r="DU113" s="815"/>
      <c r="DV113" s="784" t="s">
        <v>110</v>
      </c>
      <c r="DW113" s="785"/>
      <c r="DX113" s="785"/>
      <c r="DY113" s="785"/>
      <c r="DZ113" s="786"/>
    </row>
    <row r="114" spans="1:130" s="197" customFormat="1" ht="26.25" customHeight="1" x14ac:dyDescent="0.15">
      <c r="A114" s="934"/>
      <c r="B114" s="935"/>
      <c r="C114" s="798" t="s">
        <v>421</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78953</v>
      </c>
      <c r="AB114" s="814"/>
      <c r="AC114" s="814"/>
      <c r="AD114" s="814"/>
      <c r="AE114" s="815"/>
      <c r="AF114" s="816">
        <v>81206</v>
      </c>
      <c r="AG114" s="814"/>
      <c r="AH114" s="814"/>
      <c r="AI114" s="814"/>
      <c r="AJ114" s="815"/>
      <c r="AK114" s="816">
        <v>81576</v>
      </c>
      <c r="AL114" s="814"/>
      <c r="AM114" s="814"/>
      <c r="AN114" s="814"/>
      <c r="AO114" s="815"/>
      <c r="AP114" s="784">
        <v>1</v>
      </c>
      <c r="AQ114" s="785"/>
      <c r="AR114" s="785"/>
      <c r="AS114" s="785"/>
      <c r="AT114" s="786"/>
      <c r="AU114" s="953"/>
      <c r="AV114" s="954"/>
      <c r="AW114" s="954"/>
      <c r="AX114" s="954"/>
      <c r="AY114" s="955"/>
      <c r="AZ114" s="797" t="s">
        <v>422</v>
      </c>
      <c r="BA114" s="798"/>
      <c r="BB114" s="798"/>
      <c r="BC114" s="798"/>
      <c r="BD114" s="798"/>
      <c r="BE114" s="798"/>
      <c r="BF114" s="798"/>
      <c r="BG114" s="798"/>
      <c r="BH114" s="798"/>
      <c r="BI114" s="798"/>
      <c r="BJ114" s="798"/>
      <c r="BK114" s="798"/>
      <c r="BL114" s="798"/>
      <c r="BM114" s="798"/>
      <c r="BN114" s="798"/>
      <c r="BO114" s="798"/>
      <c r="BP114" s="799"/>
      <c r="BQ114" s="800">
        <v>1517698</v>
      </c>
      <c r="BR114" s="801"/>
      <c r="BS114" s="801"/>
      <c r="BT114" s="801"/>
      <c r="BU114" s="801"/>
      <c r="BV114" s="801">
        <v>1406433</v>
      </c>
      <c r="BW114" s="801"/>
      <c r="BX114" s="801"/>
      <c r="BY114" s="801"/>
      <c r="BZ114" s="801"/>
      <c r="CA114" s="801">
        <v>1247720</v>
      </c>
      <c r="CB114" s="801"/>
      <c r="CC114" s="801"/>
      <c r="CD114" s="801"/>
      <c r="CE114" s="801"/>
      <c r="CF114" s="878">
        <v>15.9</v>
      </c>
      <c r="CG114" s="879"/>
      <c r="CH114" s="879"/>
      <c r="CI114" s="879"/>
      <c r="CJ114" s="879"/>
      <c r="CK114" s="947"/>
      <c r="CL114" s="896"/>
      <c r="CM114" s="833" t="s">
        <v>423</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v>11762</v>
      </c>
      <c r="DH114" s="814"/>
      <c r="DI114" s="814"/>
      <c r="DJ114" s="814"/>
      <c r="DK114" s="815"/>
      <c r="DL114" s="816">
        <v>8405</v>
      </c>
      <c r="DM114" s="814"/>
      <c r="DN114" s="814"/>
      <c r="DO114" s="814"/>
      <c r="DP114" s="815"/>
      <c r="DQ114" s="816">
        <v>5046</v>
      </c>
      <c r="DR114" s="814"/>
      <c r="DS114" s="814"/>
      <c r="DT114" s="814"/>
      <c r="DU114" s="815"/>
      <c r="DV114" s="784">
        <v>0.1</v>
      </c>
      <c r="DW114" s="785"/>
      <c r="DX114" s="785"/>
      <c r="DY114" s="785"/>
      <c r="DZ114" s="786"/>
    </row>
    <row r="115" spans="1:130" s="197" customFormat="1" ht="26.25" customHeight="1" x14ac:dyDescent="0.15">
      <c r="A115" s="934"/>
      <c r="B115" s="935"/>
      <c r="C115" s="798" t="s">
        <v>424</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845</v>
      </c>
      <c r="AB115" s="939"/>
      <c r="AC115" s="939"/>
      <c r="AD115" s="939"/>
      <c r="AE115" s="940"/>
      <c r="AF115" s="941">
        <v>664</v>
      </c>
      <c r="AG115" s="939"/>
      <c r="AH115" s="939"/>
      <c r="AI115" s="939"/>
      <c r="AJ115" s="940"/>
      <c r="AK115" s="941">
        <v>494</v>
      </c>
      <c r="AL115" s="939"/>
      <c r="AM115" s="939"/>
      <c r="AN115" s="939"/>
      <c r="AO115" s="940"/>
      <c r="AP115" s="942">
        <v>0</v>
      </c>
      <c r="AQ115" s="943"/>
      <c r="AR115" s="943"/>
      <c r="AS115" s="943"/>
      <c r="AT115" s="944"/>
      <c r="AU115" s="953"/>
      <c r="AV115" s="954"/>
      <c r="AW115" s="954"/>
      <c r="AX115" s="954"/>
      <c r="AY115" s="955"/>
      <c r="AZ115" s="797" t="s">
        <v>425</v>
      </c>
      <c r="BA115" s="798"/>
      <c r="BB115" s="798"/>
      <c r="BC115" s="798"/>
      <c r="BD115" s="798"/>
      <c r="BE115" s="798"/>
      <c r="BF115" s="798"/>
      <c r="BG115" s="798"/>
      <c r="BH115" s="798"/>
      <c r="BI115" s="798"/>
      <c r="BJ115" s="798"/>
      <c r="BK115" s="798"/>
      <c r="BL115" s="798"/>
      <c r="BM115" s="798"/>
      <c r="BN115" s="798"/>
      <c r="BO115" s="798"/>
      <c r="BP115" s="799"/>
      <c r="BQ115" s="800" t="s">
        <v>110</v>
      </c>
      <c r="BR115" s="801"/>
      <c r="BS115" s="801"/>
      <c r="BT115" s="801"/>
      <c r="BU115" s="801"/>
      <c r="BV115" s="801" t="s">
        <v>110</v>
      </c>
      <c r="BW115" s="801"/>
      <c r="BX115" s="801"/>
      <c r="BY115" s="801"/>
      <c r="BZ115" s="801"/>
      <c r="CA115" s="801" t="s">
        <v>110</v>
      </c>
      <c r="CB115" s="801"/>
      <c r="CC115" s="801"/>
      <c r="CD115" s="801"/>
      <c r="CE115" s="801"/>
      <c r="CF115" s="878" t="s">
        <v>110</v>
      </c>
      <c r="CG115" s="879"/>
      <c r="CH115" s="879"/>
      <c r="CI115" s="879"/>
      <c r="CJ115" s="879"/>
      <c r="CK115" s="947"/>
      <c r="CL115" s="896"/>
      <c r="CM115" s="797" t="s">
        <v>426</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110</v>
      </c>
      <c r="DH115" s="814"/>
      <c r="DI115" s="814"/>
      <c r="DJ115" s="814"/>
      <c r="DK115" s="815"/>
      <c r="DL115" s="816" t="s">
        <v>110</v>
      </c>
      <c r="DM115" s="814"/>
      <c r="DN115" s="814"/>
      <c r="DO115" s="814"/>
      <c r="DP115" s="815"/>
      <c r="DQ115" s="816" t="s">
        <v>110</v>
      </c>
      <c r="DR115" s="814"/>
      <c r="DS115" s="814"/>
      <c r="DT115" s="814"/>
      <c r="DU115" s="815"/>
      <c r="DV115" s="784" t="s">
        <v>110</v>
      </c>
      <c r="DW115" s="785"/>
      <c r="DX115" s="785"/>
      <c r="DY115" s="785"/>
      <c r="DZ115" s="786"/>
    </row>
    <row r="116" spans="1:130" s="197" customFormat="1" ht="26.25" customHeight="1" x14ac:dyDescent="0.15">
      <c r="A116" s="936"/>
      <c r="B116" s="937"/>
      <c r="C116" s="876" t="s">
        <v>427</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110</v>
      </c>
      <c r="AB116" s="814"/>
      <c r="AC116" s="814"/>
      <c r="AD116" s="814"/>
      <c r="AE116" s="815"/>
      <c r="AF116" s="816" t="s">
        <v>110</v>
      </c>
      <c r="AG116" s="814"/>
      <c r="AH116" s="814"/>
      <c r="AI116" s="814"/>
      <c r="AJ116" s="815"/>
      <c r="AK116" s="816" t="s">
        <v>110</v>
      </c>
      <c r="AL116" s="814"/>
      <c r="AM116" s="814"/>
      <c r="AN116" s="814"/>
      <c r="AO116" s="815"/>
      <c r="AP116" s="784" t="s">
        <v>110</v>
      </c>
      <c r="AQ116" s="785"/>
      <c r="AR116" s="785"/>
      <c r="AS116" s="785"/>
      <c r="AT116" s="786"/>
      <c r="AU116" s="953"/>
      <c r="AV116" s="954"/>
      <c r="AW116" s="954"/>
      <c r="AX116" s="954"/>
      <c r="AY116" s="955"/>
      <c r="AZ116" s="797" t="s">
        <v>428</v>
      </c>
      <c r="BA116" s="798"/>
      <c r="BB116" s="798"/>
      <c r="BC116" s="798"/>
      <c r="BD116" s="798"/>
      <c r="BE116" s="798"/>
      <c r="BF116" s="798"/>
      <c r="BG116" s="798"/>
      <c r="BH116" s="798"/>
      <c r="BI116" s="798"/>
      <c r="BJ116" s="798"/>
      <c r="BK116" s="798"/>
      <c r="BL116" s="798"/>
      <c r="BM116" s="798"/>
      <c r="BN116" s="798"/>
      <c r="BO116" s="798"/>
      <c r="BP116" s="799"/>
      <c r="BQ116" s="800" t="s">
        <v>110</v>
      </c>
      <c r="BR116" s="801"/>
      <c r="BS116" s="801"/>
      <c r="BT116" s="801"/>
      <c r="BU116" s="801"/>
      <c r="BV116" s="801" t="s">
        <v>110</v>
      </c>
      <c r="BW116" s="801"/>
      <c r="BX116" s="801"/>
      <c r="BY116" s="801"/>
      <c r="BZ116" s="801"/>
      <c r="CA116" s="801" t="s">
        <v>110</v>
      </c>
      <c r="CB116" s="801"/>
      <c r="CC116" s="801"/>
      <c r="CD116" s="801"/>
      <c r="CE116" s="801"/>
      <c r="CF116" s="878" t="s">
        <v>110</v>
      </c>
      <c r="CG116" s="879"/>
      <c r="CH116" s="879"/>
      <c r="CI116" s="879"/>
      <c r="CJ116" s="879"/>
      <c r="CK116" s="947"/>
      <c r="CL116" s="896"/>
      <c r="CM116" s="833" t="s">
        <v>429</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110</v>
      </c>
      <c r="DH116" s="814"/>
      <c r="DI116" s="814"/>
      <c r="DJ116" s="814"/>
      <c r="DK116" s="815"/>
      <c r="DL116" s="816" t="s">
        <v>110</v>
      </c>
      <c r="DM116" s="814"/>
      <c r="DN116" s="814"/>
      <c r="DO116" s="814"/>
      <c r="DP116" s="815"/>
      <c r="DQ116" s="816" t="s">
        <v>110</v>
      </c>
      <c r="DR116" s="814"/>
      <c r="DS116" s="814"/>
      <c r="DT116" s="814"/>
      <c r="DU116" s="815"/>
      <c r="DV116" s="784" t="s">
        <v>110</v>
      </c>
      <c r="DW116" s="785"/>
      <c r="DX116" s="785"/>
      <c r="DY116" s="785"/>
      <c r="DZ116" s="786"/>
    </row>
    <row r="117" spans="1:130" s="197" customFormat="1" ht="26.25" customHeight="1" x14ac:dyDescent="0.15">
      <c r="A117" s="917" t="s">
        <v>169</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430</v>
      </c>
      <c r="Z117" s="919"/>
      <c r="AA117" s="924">
        <v>840704</v>
      </c>
      <c r="AB117" s="925"/>
      <c r="AC117" s="925"/>
      <c r="AD117" s="925"/>
      <c r="AE117" s="926"/>
      <c r="AF117" s="928">
        <v>835827</v>
      </c>
      <c r="AG117" s="925"/>
      <c r="AH117" s="925"/>
      <c r="AI117" s="925"/>
      <c r="AJ117" s="926"/>
      <c r="AK117" s="928">
        <v>852594</v>
      </c>
      <c r="AL117" s="925"/>
      <c r="AM117" s="925"/>
      <c r="AN117" s="925"/>
      <c r="AO117" s="926"/>
      <c r="AP117" s="929"/>
      <c r="AQ117" s="930"/>
      <c r="AR117" s="930"/>
      <c r="AS117" s="930"/>
      <c r="AT117" s="931"/>
      <c r="AU117" s="953"/>
      <c r="AV117" s="954"/>
      <c r="AW117" s="954"/>
      <c r="AX117" s="954"/>
      <c r="AY117" s="955"/>
      <c r="AZ117" s="875" t="s">
        <v>431</v>
      </c>
      <c r="BA117" s="876"/>
      <c r="BB117" s="876"/>
      <c r="BC117" s="876"/>
      <c r="BD117" s="876"/>
      <c r="BE117" s="876"/>
      <c r="BF117" s="876"/>
      <c r="BG117" s="876"/>
      <c r="BH117" s="876"/>
      <c r="BI117" s="876"/>
      <c r="BJ117" s="876"/>
      <c r="BK117" s="876"/>
      <c r="BL117" s="876"/>
      <c r="BM117" s="876"/>
      <c r="BN117" s="876"/>
      <c r="BO117" s="876"/>
      <c r="BP117" s="877"/>
      <c r="BQ117" s="887" t="s">
        <v>110</v>
      </c>
      <c r="BR117" s="888"/>
      <c r="BS117" s="888"/>
      <c r="BT117" s="888"/>
      <c r="BU117" s="888"/>
      <c r="BV117" s="888" t="s">
        <v>110</v>
      </c>
      <c r="BW117" s="888"/>
      <c r="BX117" s="888"/>
      <c r="BY117" s="888"/>
      <c r="BZ117" s="888"/>
      <c r="CA117" s="888" t="s">
        <v>110</v>
      </c>
      <c r="CB117" s="888"/>
      <c r="CC117" s="888"/>
      <c r="CD117" s="888"/>
      <c r="CE117" s="888"/>
      <c r="CF117" s="878" t="s">
        <v>110</v>
      </c>
      <c r="CG117" s="879"/>
      <c r="CH117" s="879"/>
      <c r="CI117" s="879"/>
      <c r="CJ117" s="879"/>
      <c r="CK117" s="947"/>
      <c r="CL117" s="896"/>
      <c r="CM117" s="833" t="s">
        <v>432</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110</v>
      </c>
      <c r="DH117" s="814"/>
      <c r="DI117" s="814"/>
      <c r="DJ117" s="814"/>
      <c r="DK117" s="815"/>
      <c r="DL117" s="816" t="s">
        <v>110</v>
      </c>
      <c r="DM117" s="814"/>
      <c r="DN117" s="814"/>
      <c r="DO117" s="814"/>
      <c r="DP117" s="815"/>
      <c r="DQ117" s="816" t="s">
        <v>110</v>
      </c>
      <c r="DR117" s="814"/>
      <c r="DS117" s="814"/>
      <c r="DT117" s="814"/>
      <c r="DU117" s="815"/>
      <c r="DV117" s="784" t="s">
        <v>110</v>
      </c>
      <c r="DW117" s="785"/>
      <c r="DX117" s="785"/>
      <c r="DY117" s="785"/>
      <c r="DZ117" s="786"/>
    </row>
    <row r="118" spans="1:130" s="197" customFormat="1" ht="26.25" customHeight="1" x14ac:dyDescent="0.15">
      <c r="A118" s="917" t="s">
        <v>406</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404</v>
      </c>
      <c r="AB118" s="918"/>
      <c r="AC118" s="918"/>
      <c r="AD118" s="918"/>
      <c r="AE118" s="919"/>
      <c r="AF118" s="920" t="s">
        <v>286</v>
      </c>
      <c r="AG118" s="918"/>
      <c r="AH118" s="918"/>
      <c r="AI118" s="918"/>
      <c r="AJ118" s="919"/>
      <c r="AK118" s="920" t="s">
        <v>285</v>
      </c>
      <c r="AL118" s="918"/>
      <c r="AM118" s="918"/>
      <c r="AN118" s="918"/>
      <c r="AO118" s="919"/>
      <c r="AP118" s="921" t="s">
        <v>405</v>
      </c>
      <c r="AQ118" s="922"/>
      <c r="AR118" s="922"/>
      <c r="AS118" s="922"/>
      <c r="AT118" s="923"/>
      <c r="AU118" s="956"/>
      <c r="AV118" s="957"/>
      <c r="AW118" s="957"/>
      <c r="AX118" s="957"/>
      <c r="AY118" s="957"/>
      <c r="AZ118" s="228" t="s">
        <v>169</v>
      </c>
      <c r="BA118" s="228"/>
      <c r="BB118" s="228"/>
      <c r="BC118" s="228"/>
      <c r="BD118" s="228"/>
      <c r="BE118" s="228"/>
      <c r="BF118" s="228"/>
      <c r="BG118" s="228"/>
      <c r="BH118" s="228"/>
      <c r="BI118" s="228"/>
      <c r="BJ118" s="228"/>
      <c r="BK118" s="228"/>
      <c r="BL118" s="228"/>
      <c r="BM118" s="228"/>
      <c r="BN118" s="228"/>
      <c r="BO118" s="867" t="s">
        <v>433</v>
      </c>
      <c r="BP118" s="868"/>
      <c r="BQ118" s="887">
        <v>10324133</v>
      </c>
      <c r="BR118" s="888"/>
      <c r="BS118" s="888"/>
      <c r="BT118" s="888"/>
      <c r="BU118" s="888"/>
      <c r="BV118" s="888">
        <v>9163747</v>
      </c>
      <c r="BW118" s="888"/>
      <c r="BX118" s="888"/>
      <c r="BY118" s="888"/>
      <c r="BZ118" s="888"/>
      <c r="CA118" s="888">
        <v>9651931</v>
      </c>
      <c r="CB118" s="888"/>
      <c r="CC118" s="888"/>
      <c r="CD118" s="888"/>
      <c r="CE118" s="888"/>
      <c r="CF118" s="773"/>
      <c r="CG118" s="774"/>
      <c r="CH118" s="774"/>
      <c r="CI118" s="774"/>
      <c r="CJ118" s="871"/>
      <c r="CK118" s="947"/>
      <c r="CL118" s="896"/>
      <c r="CM118" s="833" t="s">
        <v>434</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110</v>
      </c>
      <c r="DH118" s="814"/>
      <c r="DI118" s="814"/>
      <c r="DJ118" s="814"/>
      <c r="DK118" s="815"/>
      <c r="DL118" s="816" t="s">
        <v>110</v>
      </c>
      <c r="DM118" s="814"/>
      <c r="DN118" s="814"/>
      <c r="DO118" s="814"/>
      <c r="DP118" s="815"/>
      <c r="DQ118" s="816" t="s">
        <v>110</v>
      </c>
      <c r="DR118" s="814"/>
      <c r="DS118" s="814"/>
      <c r="DT118" s="814"/>
      <c r="DU118" s="815"/>
      <c r="DV118" s="784" t="s">
        <v>110</v>
      </c>
      <c r="DW118" s="785"/>
      <c r="DX118" s="785"/>
      <c r="DY118" s="785"/>
      <c r="DZ118" s="786"/>
    </row>
    <row r="119" spans="1:130" s="197" customFormat="1" ht="26.25" customHeight="1" x14ac:dyDescent="0.15">
      <c r="A119" s="893" t="s">
        <v>409</v>
      </c>
      <c r="B119" s="894"/>
      <c r="C119" s="899" t="s">
        <v>410</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110</v>
      </c>
      <c r="AB119" s="903"/>
      <c r="AC119" s="903"/>
      <c r="AD119" s="903"/>
      <c r="AE119" s="904"/>
      <c r="AF119" s="905" t="s">
        <v>110</v>
      </c>
      <c r="AG119" s="903"/>
      <c r="AH119" s="903"/>
      <c r="AI119" s="903"/>
      <c r="AJ119" s="904"/>
      <c r="AK119" s="905" t="s">
        <v>110</v>
      </c>
      <c r="AL119" s="903"/>
      <c r="AM119" s="903"/>
      <c r="AN119" s="903"/>
      <c r="AO119" s="904"/>
      <c r="AP119" s="906" t="s">
        <v>110</v>
      </c>
      <c r="AQ119" s="907"/>
      <c r="AR119" s="907"/>
      <c r="AS119" s="907"/>
      <c r="AT119" s="908"/>
      <c r="AU119" s="909" t="s">
        <v>435</v>
      </c>
      <c r="AV119" s="910"/>
      <c r="AW119" s="910"/>
      <c r="AX119" s="910"/>
      <c r="AY119" s="911"/>
      <c r="AZ119" s="846" t="s">
        <v>436</v>
      </c>
      <c r="BA119" s="788"/>
      <c r="BB119" s="788"/>
      <c r="BC119" s="788"/>
      <c r="BD119" s="788"/>
      <c r="BE119" s="788"/>
      <c r="BF119" s="788"/>
      <c r="BG119" s="788"/>
      <c r="BH119" s="788"/>
      <c r="BI119" s="788"/>
      <c r="BJ119" s="788"/>
      <c r="BK119" s="788"/>
      <c r="BL119" s="788"/>
      <c r="BM119" s="788"/>
      <c r="BN119" s="788"/>
      <c r="BO119" s="788"/>
      <c r="BP119" s="789"/>
      <c r="BQ119" s="829">
        <v>9490571</v>
      </c>
      <c r="BR119" s="830"/>
      <c r="BS119" s="830"/>
      <c r="BT119" s="830"/>
      <c r="BU119" s="830"/>
      <c r="BV119" s="830">
        <v>7643758</v>
      </c>
      <c r="BW119" s="830"/>
      <c r="BX119" s="830"/>
      <c r="BY119" s="830"/>
      <c r="BZ119" s="830"/>
      <c r="CA119" s="830">
        <v>5853884</v>
      </c>
      <c r="CB119" s="830"/>
      <c r="CC119" s="830"/>
      <c r="CD119" s="830"/>
      <c r="CE119" s="830"/>
      <c r="CF119" s="891">
        <v>74.599999999999994</v>
      </c>
      <c r="CG119" s="892"/>
      <c r="CH119" s="892"/>
      <c r="CI119" s="892"/>
      <c r="CJ119" s="892"/>
      <c r="CK119" s="948"/>
      <c r="CL119" s="898"/>
      <c r="CM119" s="855" t="s">
        <v>437</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110</v>
      </c>
      <c r="DH119" s="747"/>
      <c r="DI119" s="747"/>
      <c r="DJ119" s="747"/>
      <c r="DK119" s="748"/>
      <c r="DL119" s="749" t="s">
        <v>110</v>
      </c>
      <c r="DM119" s="747"/>
      <c r="DN119" s="747"/>
      <c r="DO119" s="747"/>
      <c r="DP119" s="748"/>
      <c r="DQ119" s="749" t="s">
        <v>110</v>
      </c>
      <c r="DR119" s="747"/>
      <c r="DS119" s="747"/>
      <c r="DT119" s="747"/>
      <c r="DU119" s="748"/>
      <c r="DV119" s="837" t="s">
        <v>110</v>
      </c>
      <c r="DW119" s="838"/>
      <c r="DX119" s="838"/>
      <c r="DY119" s="838"/>
      <c r="DZ119" s="839"/>
    </row>
    <row r="120" spans="1:130" s="197" customFormat="1" ht="26.25" customHeight="1" x14ac:dyDescent="0.15">
      <c r="A120" s="895"/>
      <c r="B120" s="896"/>
      <c r="C120" s="833" t="s">
        <v>413</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110</v>
      </c>
      <c r="AB120" s="814"/>
      <c r="AC120" s="814"/>
      <c r="AD120" s="814"/>
      <c r="AE120" s="815"/>
      <c r="AF120" s="816" t="s">
        <v>110</v>
      </c>
      <c r="AG120" s="814"/>
      <c r="AH120" s="814"/>
      <c r="AI120" s="814"/>
      <c r="AJ120" s="815"/>
      <c r="AK120" s="816" t="s">
        <v>110</v>
      </c>
      <c r="AL120" s="814"/>
      <c r="AM120" s="814"/>
      <c r="AN120" s="814"/>
      <c r="AO120" s="815"/>
      <c r="AP120" s="784" t="s">
        <v>110</v>
      </c>
      <c r="AQ120" s="785"/>
      <c r="AR120" s="785"/>
      <c r="AS120" s="785"/>
      <c r="AT120" s="786"/>
      <c r="AU120" s="912"/>
      <c r="AV120" s="913"/>
      <c r="AW120" s="913"/>
      <c r="AX120" s="913"/>
      <c r="AY120" s="914"/>
      <c r="AZ120" s="797" t="s">
        <v>438</v>
      </c>
      <c r="BA120" s="798"/>
      <c r="BB120" s="798"/>
      <c r="BC120" s="798"/>
      <c r="BD120" s="798"/>
      <c r="BE120" s="798"/>
      <c r="BF120" s="798"/>
      <c r="BG120" s="798"/>
      <c r="BH120" s="798"/>
      <c r="BI120" s="798"/>
      <c r="BJ120" s="798"/>
      <c r="BK120" s="798"/>
      <c r="BL120" s="798"/>
      <c r="BM120" s="798"/>
      <c r="BN120" s="798"/>
      <c r="BO120" s="798"/>
      <c r="BP120" s="799"/>
      <c r="BQ120" s="800">
        <v>1230805</v>
      </c>
      <c r="BR120" s="801"/>
      <c r="BS120" s="801"/>
      <c r="BT120" s="801"/>
      <c r="BU120" s="801"/>
      <c r="BV120" s="801">
        <v>1162535</v>
      </c>
      <c r="BW120" s="801"/>
      <c r="BX120" s="801"/>
      <c r="BY120" s="801"/>
      <c r="BZ120" s="801"/>
      <c r="CA120" s="801">
        <v>1959082</v>
      </c>
      <c r="CB120" s="801"/>
      <c r="CC120" s="801"/>
      <c r="CD120" s="801"/>
      <c r="CE120" s="801"/>
      <c r="CF120" s="878">
        <v>25</v>
      </c>
      <c r="CG120" s="879"/>
      <c r="CH120" s="879"/>
      <c r="CI120" s="879"/>
      <c r="CJ120" s="879"/>
      <c r="CK120" s="880" t="s">
        <v>439</v>
      </c>
      <c r="CL120" s="840"/>
      <c r="CM120" s="840"/>
      <c r="CN120" s="840"/>
      <c r="CO120" s="841"/>
      <c r="CP120" s="884" t="s">
        <v>387</v>
      </c>
      <c r="CQ120" s="885"/>
      <c r="CR120" s="885"/>
      <c r="CS120" s="885"/>
      <c r="CT120" s="885"/>
      <c r="CU120" s="885"/>
      <c r="CV120" s="885"/>
      <c r="CW120" s="885"/>
      <c r="CX120" s="885"/>
      <c r="CY120" s="885"/>
      <c r="CZ120" s="885"/>
      <c r="DA120" s="885"/>
      <c r="DB120" s="885"/>
      <c r="DC120" s="885"/>
      <c r="DD120" s="885"/>
      <c r="DE120" s="885"/>
      <c r="DF120" s="886"/>
      <c r="DG120" s="829">
        <v>2694055</v>
      </c>
      <c r="DH120" s="830"/>
      <c r="DI120" s="830"/>
      <c r="DJ120" s="830"/>
      <c r="DK120" s="830"/>
      <c r="DL120" s="830">
        <v>2334092</v>
      </c>
      <c r="DM120" s="830"/>
      <c r="DN120" s="830"/>
      <c r="DO120" s="830"/>
      <c r="DP120" s="830"/>
      <c r="DQ120" s="830">
        <v>2074323</v>
      </c>
      <c r="DR120" s="830"/>
      <c r="DS120" s="830"/>
      <c r="DT120" s="830"/>
      <c r="DU120" s="830"/>
      <c r="DV120" s="831">
        <v>26.4</v>
      </c>
      <c r="DW120" s="831"/>
      <c r="DX120" s="831"/>
      <c r="DY120" s="831"/>
      <c r="DZ120" s="832"/>
    </row>
    <row r="121" spans="1:130" s="197" customFormat="1" ht="26.25" customHeight="1" x14ac:dyDescent="0.15">
      <c r="A121" s="895"/>
      <c r="B121" s="896"/>
      <c r="C121" s="872" t="s">
        <v>440</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110</v>
      </c>
      <c r="AB121" s="814"/>
      <c r="AC121" s="814"/>
      <c r="AD121" s="814"/>
      <c r="AE121" s="815"/>
      <c r="AF121" s="816" t="s">
        <v>110</v>
      </c>
      <c r="AG121" s="814"/>
      <c r="AH121" s="814"/>
      <c r="AI121" s="814"/>
      <c r="AJ121" s="815"/>
      <c r="AK121" s="816" t="s">
        <v>110</v>
      </c>
      <c r="AL121" s="814"/>
      <c r="AM121" s="814"/>
      <c r="AN121" s="814"/>
      <c r="AO121" s="815"/>
      <c r="AP121" s="784" t="s">
        <v>110</v>
      </c>
      <c r="AQ121" s="785"/>
      <c r="AR121" s="785"/>
      <c r="AS121" s="785"/>
      <c r="AT121" s="786"/>
      <c r="AU121" s="912"/>
      <c r="AV121" s="913"/>
      <c r="AW121" s="913"/>
      <c r="AX121" s="913"/>
      <c r="AY121" s="914"/>
      <c r="AZ121" s="875" t="s">
        <v>441</v>
      </c>
      <c r="BA121" s="876"/>
      <c r="BB121" s="876"/>
      <c r="BC121" s="876"/>
      <c r="BD121" s="876"/>
      <c r="BE121" s="876"/>
      <c r="BF121" s="876"/>
      <c r="BG121" s="876"/>
      <c r="BH121" s="876"/>
      <c r="BI121" s="876"/>
      <c r="BJ121" s="876"/>
      <c r="BK121" s="876"/>
      <c r="BL121" s="876"/>
      <c r="BM121" s="876"/>
      <c r="BN121" s="876"/>
      <c r="BO121" s="876"/>
      <c r="BP121" s="877"/>
      <c r="BQ121" s="887">
        <v>6175881</v>
      </c>
      <c r="BR121" s="888"/>
      <c r="BS121" s="888"/>
      <c r="BT121" s="888"/>
      <c r="BU121" s="888"/>
      <c r="BV121" s="888">
        <v>5733123</v>
      </c>
      <c r="BW121" s="888"/>
      <c r="BX121" s="888"/>
      <c r="BY121" s="888"/>
      <c r="BZ121" s="888"/>
      <c r="CA121" s="888">
        <v>5304253</v>
      </c>
      <c r="CB121" s="888"/>
      <c r="CC121" s="888"/>
      <c r="CD121" s="888"/>
      <c r="CE121" s="888"/>
      <c r="CF121" s="889">
        <v>67.599999999999994</v>
      </c>
      <c r="CG121" s="890"/>
      <c r="CH121" s="890"/>
      <c r="CI121" s="890"/>
      <c r="CJ121" s="890"/>
      <c r="CK121" s="881"/>
      <c r="CL121" s="842"/>
      <c r="CM121" s="842"/>
      <c r="CN121" s="842"/>
      <c r="CO121" s="843"/>
      <c r="CP121" s="858" t="s">
        <v>386</v>
      </c>
      <c r="CQ121" s="859"/>
      <c r="CR121" s="859"/>
      <c r="CS121" s="859"/>
      <c r="CT121" s="859"/>
      <c r="CU121" s="859"/>
      <c r="CV121" s="859"/>
      <c r="CW121" s="859"/>
      <c r="CX121" s="859"/>
      <c r="CY121" s="859"/>
      <c r="CZ121" s="859"/>
      <c r="DA121" s="859"/>
      <c r="DB121" s="859"/>
      <c r="DC121" s="859"/>
      <c r="DD121" s="859"/>
      <c r="DE121" s="859"/>
      <c r="DF121" s="860"/>
      <c r="DG121" s="800">
        <v>1685380</v>
      </c>
      <c r="DH121" s="801"/>
      <c r="DI121" s="801"/>
      <c r="DJ121" s="801"/>
      <c r="DK121" s="801"/>
      <c r="DL121" s="801">
        <v>1357225</v>
      </c>
      <c r="DM121" s="801"/>
      <c r="DN121" s="801"/>
      <c r="DO121" s="801"/>
      <c r="DP121" s="801"/>
      <c r="DQ121" s="801">
        <v>1331574</v>
      </c>
      <c r="DR121" s="801"/>
      <c r="DS121" s="801"/>
      <c r="DT121" s="801"/>
      <c r="DU121" s="801"/>
      <c r="DV121" s="853">
        <v>17</v>
      </c>
      <c r="DW121" s="853"/>
      <c r="DX121" s="853"/>
      <c r="DY121" s="853"/>
      <c r="DZ121" s="854"/>
    </row>
    <row r="122" spans="1:130" s="197" customFormat="1" ht="26.25" customHeight="1" x14ac:dyDescent="0.15">
      <c r="A122" s="895"/>
      <c r="B122" s="896"/>
      <c r="C122" s="833" t="s">
        <v>423</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110</v>
      </c>
      <c r="AB122" s="814"/>
      <c r="AC122" s="814"/>
      <c r="AD122" s="814"/>
      <c r="AE122" s="815"/>
      <c r="AF122" s="816" t="s">
        <v>110</v>
      </c>
      <c r="AG122" s="814"/>
      <c r="AH122" s="814"/>
      <c r="AI122" s="814"/>
      <c r="AJ122" s="815"/>
      <c r="AK122" s="816" t="s">
        <v>110</v>
      </c>
      <c r="AL122" s="814"/>
      <c r="AM122" s="814"/>
      <c r="AN122" s="814"/>
      <c r="AO122" s="815"/>
      <c r="AP122" s="784" t="s">
        <v>110</v>
      </c>
      <c r="AQ122" s="785"/>
      <c r="AR122" s="785"/>
      <c r="AS122" s="785"/>
      <c r="AT122" s="786"/>
      <c r="AU122" s="915"/>
      <c r="AV122" s="916"/>
      <c r="AW122" s="916"/>
      <c r="AX122" s="916"/>
      <c r="AY122" s="916"/>
      <c r="AZ122" s="228" t="s">
        <v>169</v>
      </c>
      <c r="BA122" s="228"/>
      <c r="BB122" s="228"/>
      <c r="BC122" s="228"/>
      <c r="BD122" s="228"/>
      <c r="BE122" s="228"/>
      <c r="BF122" s="228"/>
      <c r="BG122" s="228"/>
      <c r="BH122" s="228"/>
      <c r="BI122" s="228"/>
      <c r="BJ122" s="228"/>
      <c r="BK122" s="228"/>
      <c r="BL122" s="228"/>
      <c r="BM122" s="228"/>
      <c r="BN122" s="228"/>
      <c r="BO122" s="867" t="s">
        <v>442</v>
      </c>
      <c r="BP122" s="868"/>
      <c r="BQ122" s="869">
        <v>16897257</v>
      </c>
      <c r="BR122" s="870"/>
      <c r="BS122" s="870"/>
      <c r="BT122" s="870"/>
      <c r="BU122" s="870"/>
      <c r="BV122" s="870">
        <v>14539416</v>
      </c>
      <c r="BW122" s="870"/>
      <c r="BX122" s="870"/>
      <c r="BY122" s="870"/>
      <c r="BZ122" s="870"/>
      <c r="CA122" s="870">
        <v>13117219</v>
      </c>
      <c r="CB122" s="870"/>
      <c r="CC122" s="870"/>
      <c r="CD122" s="870"/>
      <c r="CE122" s="870"/>
      <c r="CF122" s="773"/>
      <c r="CG122" s="774"/>
      <c r="CH122" s="774"/>
      <c r="CI122" s="774"/>
      <c r="CJ122" s="871"/>
      <c r="CK122" s="881"/>
      <c r="CL122" s="842"/>
      <c r="CM122" s="842"/>
      <c r="CN122" s="842"/>
      <c r="CO122" s="843"/>
      <c r="CP122" s="858" t="s">
        <v>389</v>
      </c>
      <c r="CQ122" s="859"/>
      <c r="CR122" s="859"/>
      <c r="CS122" s="859"/>
      <c r="CT122" s="859"/>
      <c r="CU122" s="859"/>
      <c r="CV122" s="859"/>
      <c r="CW122" s="859"/>
      <c r="CX122" s="859"/>
      <c r="CY122" s="859"/>
      <c r="CZ122" s="859"/>
      <c r="DA122" s="859"/>
      <c r="DB122" s="859"/>
      <c r="DC122" s="859"/>
      <c r="DD122" s="859"/>
      <c r="DE122" s="859"/>
      <c r="DF122" s="860"/>
      <c r="DG122" s="800">
        <v>221292</v>
      </c>
      <c r="DH122" s="801"/>
      <c r="DI122" s="801"/>
      <c r="DJ122" s="801"/>
      <c r="DK122" s="801"/>
      <c r="DL122" s="801">
        <v>204358</v>
      </c>
      <c r="DM122" s="801"/>
      <c r="DN122" s="801"/>
      <c r="DO122" s="801"/>
      <c r="DP122" s="801"/>
      <c r="DQ122" s="801">
        <v>186799</v>
      </c>
      <c r="DR122" s="801"/>
      <c r="DS122" s="801"/>
      <c r="DT122" s="801"/>
      <c r="DU122" s="801"/>
      <c r="DV122" s="853">
        <v>2.4</v>
      </c>
      <c r="DW122" s="853"/>
      <c r="DX122" s="853"/>
      <c r="DY122" s="853"/>
      <c r="DZ122" s="854"/>
    </row>
    <row r="123" spans="1:130" s="197" customFormat="1" ht="26.25" customHeight="1" thickBot="1" x14ac:dyDescent="0.2">
      <c r="A123" s="895"/>
      <c r="B123" s="896"/>
      <c r="C123" s="833" t="s">
        <v>429</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110</v>
      </c>
      <c r="AB123" s="814"/>
      <c r="AC123" s="814"/>
      <c r="AD123" s="814"/>
      <c r="AE123" s="815"/>
      <c r="AF123" s="816" t="s">
        <v>110</v>
      </c>
      <c r="AG123" s="814"/>
      <c r="AH123" s="814"/>
      <c r="AI123" s="814"/>
      <c r="AJ123" s="815"/>
      <c r="AK123" s="816" t="s">
        <v>110</v>
      </c>
      <c r="AL123" s="814"/>
      <c r="AM123" s="814"/>
      <c r="AN123" s="814"/>
      <c r="AO123" s="815"/>
      <c r="AP123" s="784" t="s">
        <v>110</v>
      </c>
      <c r="AQ123" s="785"/>
      <c r="AR123" s="785"/>
      <c r="AS123" s="785"/>
      <c r="AT123" s="786"/>
      <c r="AU123" s="864" t="s">
        <v>443</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110</v>
      </c>
      <c r="BR123" s="862"/>
      <c r="BS123" s="862"/>
      <c r="BT123" s="862"/>
      <c r="BU123" s="862"/>
      <c r="BV123" s="862" t="s">
        <v>110</v>
      </c>
      <c r="BW123" s="862"/>
      <c r="BX123" s="862"/>
      <c r="BY123" s="862"/>
      <c r="BZ123" s="862"/>
      <c r="CA123" s="862" t="s">
        <v>110</v>
      </c>
      <c r="CB123" s="862"/>
      <c r="CC123" s="862"/>
      <c r="CD123" s="862"/>
      <c r="CE123" s="862"/>
      <c r="CF123" s="760"/>
      <c r="CG123" s="761"/>
      <c r="CH123" s="761"/>
      <c r="CI123" s="761"/>
      <c r="CJ123" s="863"/>
      <c r="CK123" s="881"/>
      <c r="CL123" s="842"/>
      <c r="CM123" s="842"/>
      <c r="CN123" s="842"/>
      <c r="CO123" s="843"/>
      <c r="CP123" s="858" t="s">
        <v>380</v>
      </c>
      <c r="CQ123" s="859"/>
      <c r="CR123" s="859"/>
      <c r="CS123" s="859"/>
      <c r="CT123" s="859"/>
      <c r="CU123" s="859"/>
      <c r="CV123" s="859"/>
      <c r="CW123" s="859"/>
      <c r="CX123" s="859"/>
      <c r="CY123" s="859"/>
      <c r="CZ123" s="859"/>
      <c r="DA123" s="859"/>
      <c r="DB123" s="859"/>
      <c r="DC123" s="859"/>
      <c r="DD123" s="859"/>
      <c r="DE123" s="859"/>
      <c r="DF123" s="860"/>
      <c r="DG123" s="813" t="s">
        <v>110</v>
      </c>
      <c r="DH123" s="814"/>
      <c r="DI123" s="814"/>
      <c r="DJ123" s="814"/>
      <c r="DK123" s="815"/>
      <c r="DL123" s="816" t="s">
        <v>110</v>
      </c>
      <c r="DM123" s="814"/>
      <c r="DN123" s="814"/>
      <c r="DO123" s="814"/>
      <c r="DP123" s="815"/>
      <c r="DQ123" s="816" t="s">
        <v>110</v>
      </c>
      <c r="DR123" s="814"/>
      <c r="DS123" s="814"/>
      <c r="DT123" s="814"/>
      <c r="DU123" s="815"/>
      <c r="DV123" s="784" t="s">
        <v>110</v>
      </c>
      <c r="DW123" s="785"/>
      <c r="DX123" s="785"/>
      <c r="DY123" s="785"/>
      <c r="DZ123" s="786"/>
    </row>
    <row r="124" spans="1:130" s="197" customFormat="1" ht="26.25" customHeight="1" x14ac:dyDescent="0.15">
      <c r="A124" s="895"/>
      <c r="B124" s="896"/>
      <c r="C124" s="833" t="s">
        <v>432</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110</v>
      </c>
      <c r="AB124" s="814"/>
      <c r="AC124" s="814"/>
      <c r="AD124" s="814"/>
      <c r="AE124" s="815"/>
      <c r="AF124" s="816" t="s">
        <v>110</v>
      </c>
      <c r="AG124" s="814"/>
      <c r="AH124" s="814"/>
      <c r="AI124" s="814"/>
      <c r="AJ124" s="815"/>
      <c r="AK124" s="816" t="s">
        <v>110</v>
      </c>
      <c r="AL124" s="814"/>
      <c r="AM124" s="814"/>
      <c r="AN124" s="814"/>
      <c r="AO124" s="815"/>
      <c r="AP124" s="784" t="s">
        <v>110</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444</v>
      </c>
      <c r="CQ124" s="859"/>
      <c r="CR124" s="859"/>
      <c r="CS124" s="859"/>
      <c r="CT124" s="859"/>
      <c r="CU124" s="859"/>
      <c r="CV124" s="859"/>
      <c r="CW124" s="859"/>
      <c r="CX124" s="859"/>
      <c r="CY124" s="859"/>
      <c r="CZ124" s="859"/>
      <c r="DA124" s="859"/>
      <c r="DB124" s="859"/>
      <c r="DC124" s="859"/>
      <c r="DD124" s="859"/>
      <c r="DE124" s="859"/>
      <c r="DF124" s="860"/>
      <c r="DG124" s="746" t="s">
        <v>110</v>
      </c>
      <c r="DH124" s="747"/>
      <c r="DI124" s="747"/>
      <c r="DJ124" s="747"/>
      <c r="DK124" s="748"/>
      <c r="DL124" s="749" t="s">
        <v>110</v>
      </c>
      <c r="DM124" s="747"/>
      <c r="DN124" s="747"/>
      <c r="DO124" s="747"/>
      <c r="DP124" s="748"/>
      <c r="DQ124" s="749" t="s">
        <v>110</v>
      </c>
      <c r="DR124" s="747"/>
      <c r="DS124" s="747"/>
      <c r="DT124" s="747"/>
      <c r="DU124" s="748"/>
      <c r="DV124" s="837" t="s">
        <v>110</v>
      </c>
      <c r="DW124" s="838"/>
      <c r="DX124" s="838"/>
      <c r="DY124" s="838"/>
      <c r="DZ124" s="839"/>
    </row>
    <row r="125" spans="1:130" s="197" customFormat="1" ht="26.25" customHeight="1" thickBot="1" x14ac:dyDescent="0.2">
      <c r="A125" s="895"/>
      <c r="B125" s="896"/>
      <c r="C125" s="833" t="s">
        <v>434</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110</v>
      </c>
      <c r="AB125" s="814"/>
      <c r="AC125" s="814"/>
      <c r="AD125" s="814"/>
      <c r="AE125" s="815"/>
      <c r="AF125" s="816" t="s">
        <v>110</v>
      </c>
      <c r="AG125" s="814"/>
      <c r="AH125" s="814"/>
      <c r="AI125" s="814"/>
      <c r="AJ125" s="815"/>
      <c r="AK125" s="816" t="s">
        <v>110</v>
      </c>
      <c r="AL125" s="814"/>
      <c r="AM125" s="814"/>
      <c r="AN125" s="814"/>
      <c r="AO125" s="815"/>
      <c r="AP125" s="784" t="s">
        <v>110</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445</v>
      </c>
      <c r="CL125" s="840"/>
      <c r="CM125" s="840"/>
      <c r="CN125" s="840"/>
      <c r="CO125" s="841"/>
      <c r="CP125" s="846" t="s">
        <v>446</v>
      </c>
      <c r="CQ125" s="788"/>
      <c r="CR125" s="788"/>
      <c r="CS125" s="788"/>
      <c r="CT125" s="788"/>
      <c r="CU125" s="788"/>
      <c r="CV125" s="788"/>
      <c r="CW125" s="788"/>
      <c r="CX125" s="788"/>
      <c r="CY125" s="788"/>
      <c r="CZ125" s="788"/>
      <c r="DA125" s="788"/>
      <c r="DB125" s="788"/>
      <c r="DC125" s="788"/>
      <c r="DD125" s="788"/>
      <c r="DE125" s="788"/>
      <c r="DF125" s="789"/>
      <c r="DG125" s="829" t="s">
        <v>110</v>
      </c>
      <c r="DH125" s="830"/>
      <c r="DI125" s="830"/>
      <c r="DJ125" s="830"/>
      <c r="DK125" s="830"/>
      <c r="DL125" s="830" t="s">
        <v>110</v>
      </c>
      <c r="DM125" s="830"/>
      <c r="DN125" s="830"/>
      <c r="DO125" s="830"/>
      <c r="DP125" s="830"/>
      <c r="DQ125" s="830" t="s">
        <v>110</v>
      </c>
      <c r="DR125" s="830"/>
      <c r="DS125" s="830"/>
      <c r="DT125" s="830"/>
      <c r="DU125" s="830"/>
      <c r="DV125" s="831" t="s">
        <v>110</v>
      </c>
      <c r="DW125" s="831"/>
      <c r="DX125" s="831"/>
      <c r="DY125" s="831"/>
      <c r="DZ125" s="832"/>
    </row>
    <row r="126" spans="1:130" s="197" customFormat="1" ht="26.25" customHeight="1" x14ac:dyDescent="0.15">
      <c r="A126" s="895"/>
      <c r="B126" s="896"/>
      <c r="C126" s="833" t="s">
        <v>437</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110</v>
      </c>
      <c r="AB126" s="814"/>
      <c r="AC126" s="814"/>
      <c r="AD126" s="814"/>
      <c r="AE126" s="815"/>
      <c r="AF126" s="816" t="s">
        <v>110</v>
      </c>
      <c r="AG126" s="814"/>
      <c r="AH126" s="814"/>
      <c r="AI126" s="814"/>
      <c r="AJ126" s="815"/>
      <c r="AK126" s="816" t="s">
        <v>110</v>
      </c>
      <c r="AL126" s="814"/>
      <c r="AM126" s="814"/>
      <c r="AN126" s="814"/>
      <c r="AO126" s="815"/>
      <c r="AP126" s="784" t="s">
        <v>110</v>
      </c>
      <c r="AQ126" s="785"/>
      <c r="AR126" s="785"/>
      <c r="AS126" s="785"/>
      <c r="AT126" s="786"/>
      <c r="AU126" s="233"/>
      <c r="AV126" s="233"/>
      <c r="AW126" s="233"/>
      <c r="AX126" s="836" t="s">
        <v>447</v>
      </c>
      <c r="AY126" s="794"/>
      <c r="AZ126" s="794"/>
      <c r="BA126" s="794"/>
      <c r="BB126" s="794"/>
      <c r="BC126" s="794"/>
      <c r="BD126" s="794"/>
      <c r="BE126" s="795"/>
      <c r="BF126" s="793" t="s">
        <v>448</v>
      </c>
      <c r="BG126" s="794"/>
      <c r="BH126" s="794"/>
      <c r="BI126" s="794"/>
      <c r="BJ126" s="794"/>
      <c r="BK126" s="794"/>
      <c r="BL126" s="795"/>
      <c r="BM126" s="793" t="s">
        <v>449</v>
      </c>
      <c r="BN126" s="794"/>
      <c r="BO126" s="794"/>
      <c r="BP126" s="794"/>
      <c r="BQ126" s="794"/>
      <c r="BR126" s="794"/>
      <c r="BS126" s="795"/>
      <c r="BT126" s="793" t="s">
        <v>450</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451</v>
      </c>
      <c r="CQ126" s="798"/>
      <c r="CR126" s="798"/>
      <c r="CS126" s="798"/>
      <c r="CT126" s="798"/>
      <c r="CU126" s="798"/>
      <c r="CV126" s="798"/>
      <c r="CW126" s="798"/>
      <c r="CX126" s="798"/>
      <c r="CY126" s="798"/>
      <c r="CZ126" s="798"/>
      <c r="DA126" s="798"/>
      <c r="DB126" s="798"/>
      <c r="DC126" s="798"/>
      <c r="DD126" s="798"/>
      <c r="DE126" s="798"/>
      <c r="DF126" s="799"/>
      <c r="DG126" s="800" t="s">
        <v>110</v>
      </c>
      <c r="DH126" s="801"/>
      <c r="DI126" s="801"/>
      <c r="DJ126" s="801"/>
      <c r="DK126" s="801"/>
      <c r="DL126" s="801" t="s">
        <v>110</v>
      </c>
      <c r="DM126" s="801"/>
      <c r="DN126" s="801"/>
      <c r="DO126" s="801"/>
      <c r="DP126" s="801"/>
      <c r="DQ126" s="801" t="s">
        <v>110</v>
      </c>
      <c r="DR126" s="801"/>
      <c r="DS126" s="801"/>
      <c r="DT126" s="801"/>
      <c r="DU126" s="801"/>
      <c r="DV126" s="853" t="s">
        <v>110</v>
      </c>
      <c r="DW126" s="853"/>
      <c r="DX126" s="853"/>
      <c r="DY126" s="853"/>
      <c r="DZ126" s="854"/>
    </row>
    <row r="127" spans="1:130" s="197" customFormat="1" ht="26.25" customHeight="1" thickBot="1" x14ac:dyDescent="0.2">
      <c r="A127" s="897"/>
      <c r="B127" s="898"/>
      <c r="C127" s="855" t="s">
        <v>452</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845</v>
      </c>
      <c r="AB127" s="814"/>
      <c r="AC127" s="814"/>
      <c r="AD127" s="814"/>
      <c r="AE127" s="815"/>
      <c r="AF127" s="816">
        <v>664</v>
      </c>
      <c r="AG127" s="814"/>
      <c r="AH127" s="814"/>
      <c r="AI127" s="814"/>
      <c r="AJ127" s="815"/>
      <c r="AK127" s="816">
        <v>494</v>
      </c>
      <c r="AL127" s="814"/>
      <c r="AM127" s="814"/>
      <c r="AN127" s="814"/>
      <c r="AO127" s="815"/>
      <c r="AP127" s="784">
        <v>0</v>
      </c>
      <c r="AQ127" s="785"/>
      <c r="AR127" s="785"/>
      <c r="AS127" s="785"/>
      <c r="AT127" s="786"/>
      <c r="AU127" s="233"/>
      <c r="AV127" s="233"/>
      <c r="AW127" s="233"/>
      <c r="AX127" s="787" t="s">
        <v>453</v>
      </c>
      <c r="AY127" s="788"/>
      <c r="AZ127" s="788"/>
      <c r="BA127" s="788"/>
      <c r="BB127" s="788"/>
      <c r="BC127" s="788"/>
      <c r="BD127" s="788"/>
      <c r="BE127" s="789"/>
      <c r="BF127" s="790" t="s">
        <v>110</v>
      </c>
      <c r="BG127" s="791"/>
      <c r="BH127" s="791"/>
      <c r="BI127" s="791"/>
      <c r="BJ127" s="791"/>
      <c r="BK127" s="791"/>
      <c r="BL127" s="792"/>
      <c r="BM127" s="790">
        <v>13.65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454</v>
      </c>
      <c r="CQ127" s="782"/>
      <c r="CR127" s="782"/>
      <c r="CS127" s="782"/>
      <c r="CT127" s="782"/>
      <c r="CU127" s="782"/>
      <c r="CV127" s="782"/>
      <c r="CW127" s="782"/>
      <c r="CX127" s="782"/>
      <c r="CY127" s="782"/>
      <c r="CZ127" s="782"/>
      <c r="DA127" s="782"/>
      <c r="DB127" s="782"/>
      <c r="DC127" s="782"/>
      <c r="DD127" s="782"/>
      <c r="DE127" s="782"/>
      <c r="DF127" s="783"/>
      <c r="DG127" s="849" t="s">
        <v>110</v>
      </c>
      <c r="DH127" s="850"/>
      <c r="DI127" s="850"/>
      <c r="DJ127" s="850"/>
      <c r="DK127" s="850"/>
      <c r="DL127" s="850" t="s">
        <v>110</v>
      </c>
      <c r="DM127" s="850"/>
      <c r="DN127" s="850"/>
      <c r="DO127" s="850"/>
      <c r="DP127" s="850"/>
      <c r="DQ127" s="850" t="s">
        <v>110</v>
      </c>
      <c r="DR127" s="850"/>
      <c r="DS127" s="850"/>
      <c r="DT127" s="850"/>
      <c r="DU127" s="850"/>
      <c r="DV127" s="851" t="s">
        <v>110</v>
      </c>
      <c r="DW127" s="851"/>
      <c r="DX127" s="851"/>
      <c r="DY127" s="851"/>
      <c r="DZ127" s="852"/>
    </row>
    <row r="128" spans="1:130" s="197" customFormat="1" ht="26.25" customHeight="1" x14ac:dyDescent="0.15">
      <c r="A128" s="825" t="s">
        <v>455</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456</v>
      </c>
      <c r="X128" s="827"/>
      <c r="Y128" s="827"/>
      <c r="Z128" s="828"/>
      <c r="AA128" s="753">
        <v>116790</v>
      </c>
      <c r="AB128" s="754"/>
      <c r="AC128" s="754"/>
      <c r="AD128" s="754"/>
      <c r="AE128" s="755"/>
      <c r="AF128" s="756">
        <v>124189</v>
      </c>
      <c r="AG128" s="754"/>
      <c r="AH128" s="754"/>
      <c r="AI128" s="754"/>
      <c r="AJ128" s="755"/>
      <c r="AK128" s="756">
        <v>328086</v>
      </c>
      <c r="AL128" s="754"/>
      <c r="AM128" s="754"/>
      <c r="AN128" s="754"/>
      <c r="AO128" s="755"/>
      <c r="AP128" s="757"/>
      <c r="AQ128" s="758"/>
      <c r="AR128" s="758"/>
      <c r="AS128" s="758"/>
      <c r="AT128" s="759"/>
      <c r="AU128" s="235"/>
      <c r="AV128" s="235"/>
      <c r="AW128" s="235"/>
      <c r="AX128" s="802" t="s">
        <v>457</v>
      </c>
      <c r="AY128" s="798"/>
      <c r="AZ128" s="798"/>
      <c r="BA128" s="798"/>
      <c r="BB128" s="798"/>
      <c r="BC128" s="798"/>
      <c r="BD128" s="798"/>
      <c r="BE128" s="799"/>
      <c r="BF128" s="820" t="s">
        <v>110</v>
      </c>
      <c r="BG128" s="821"/>
      <c r="BH128" s="821"/>
      <c r="BI128" s="821"/>
      <c r="BJ128" s="821"/>
      <c r="BK128" s="821"/>
      <c r="BL128" s="822"/>
      <c r="BM128" s="820">
        <v>18.649999999999999</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458</v>
      </c>
      <c r="X129" s="811"/>
      <c r="Y129" s="811"/>
      <c r="Z129" s="812"/>
      <c r="AA129" s="813">
        <v>8102453</v>
      </c>
      <c r="AB129" s="814"/>
      <c r="AC129" s="814"/>
      <c r="AD129" s="814"/>
      <c r="AE129" s="815"/>
      <c r="AF129" s="816">
        <v>8600578</v>
      </c>
      <c r="AG129" s="814"/>
      <c r="AH129" s="814"/>
      <c r="AI129" s="814"/>
      <c r="AJ129" s="815"/>
      <c r="AK129" s="816">
        <v>8411624</v>
      </c>
      <c r="AL129" s="814"/>
      <c r="AM129" s="814"/>
      <c r="AN129" s="814"/>
      <c r="AO129" s="815"/>
      <c r="AP129" s="817"/>
      <c r="AQ129" s="818"/>
      <c r="AR129" s="818"/>
      <c r="AS129" s="818"/>
      <c r="AT129" s="819"/>
      <c r="AU129" s="235"/>
      <c r="AV129" s="235"/>
      <c r="AW129" s="235"/>
      <c r="AX129" s="802" t="s">
        <v>459</v>
      </c>
      <c r="AY129" s="798"/>
      <c r="AZ129" s="798"/>
      <c r="BA129" s="798"/>
      <c r="BB129" s="798"/>
      <c r="BC129" s="798"/>
      <c r="BD129" s="798"/>
      <c r="BE129" s="799"/>
      <c r="BF129" s="803">
        <v>0.6</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460</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461</v>
      </c>
      <c r="X130" s="811"/>
      <c r="Y130" s="811"/>
      <c r="Z130" s="812"/>
      <c r="AA130" s="813">
        <v>632983</v>
      </c>
      <c r="AB130" s="814"/>
      <c r="AC130" s="814"/>
      <c r="AD130" s="814"/>
      <c r="AE130" s="815"/>
      <c r="AF130" s="816">
        <v>613418</v>
      </c>
      <c r="AG130" s="814"/>
      <c r="AH130" s="814"/>
      <c r="AI130" s="814"/>
      <c r="AJ130" s="815"/>
      <c r="AK130" s="816">
        <v>568310</v>
      </c>
      <c r="AL130" s="814"/>
      <c r="AM130" s="814"/>
      <c r="AN130" s="814"/>
      <c r="AO130" s="815"/>
      <c r="AP130" s="817"/>
      <c r="AQ130" s="818"/>
      <c r="AR130" s="818"/>
      <c r="AS130" s="818"/>
      <c r="AT130" s="819"/>
      <c r="AU130" s="235"/>
      <c r="AV130" s="235"/>
      <c r="AW130" s="235"/>
      <c r="AX130" s="781" t="s">
        <v>462</v>
      </c>
      <c r="AY130" s="782"/>
      <c r="AZ130" s="782"/>
      <c r="BA130" s="782"/>
      <c r="BB130" s="782"/>
      <c r="BC130" s="782"/>
      <c r="BD130" s="782"/>
      <c r="BE130" s="783"/>
      <c r="BF130" s="735" t="s">
        <v>110</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463</v>
      </c>
      <c r="X131" s="744"/>
      <c r="Y131" s="744"/>
      <c r="Z131" s="745"/>
      <c r="AA131" s="746">
        <v>7469470</v>
      </c>
      <c r="AB131" s="747"/>
      <c r="AC131" s="747"/>
      <c r="AD131" s="747"/>
      <c r="AE131" s="748"/>
      <c r="AF131" s="749">
        <v>7987160</v>
      </c>
      <c r="AG131" s="747"/>
      <c r="AH131" s="747"/>
      <c r="AI131" s="747"/>
      <c r="AJ131" s="748"/>
      <c r="AK131" s="749">
        <v>7843314</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464</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465</v>
      </c>
      <c r="W132" s="767"/>
      <c r="X132" s="767"/>
      <c r="Y132" s="767"/>
      <c r="Z132" s="768"/>
      <c r="AA132" s="769">
        <v>1.2173688359999999</v>
      </c>
      <c r="AB132" s="770"/>
      <c r="AC132" s="770"/>
      <c r="AD132" s="770"/>
      <c r="AE132" s="771"/>
      <c r="AF132" s="772">
        <v>1.229723707</v>
      </c>
      <c r="AG132" s="770"/>
      <c r="AH132" s="770"/>
      <c r="AI132" s="770"/>
      <c r="AJ132" s="771"/>
      <c r="AK132" s="772">
        <v>-0.55846716500000004</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466</v>
      </c>
      <c r="W133" s="776"/>
      <c r="X133" s="776"/>
      <c r="Y133" s="776"/>
      <c r="Z133" s="777"/>
      <c r="AA133" s="778">
        <v>0.8</v>
      </c>
      <c r="AB133" s="779"/>
      <c r="AC133" s="779"/>
      <c r="AD133" s="779"/>
      <c r="AE133" s="780"/>
      <c r="AF133" s="778">
        <v>1.1000000000000001</v>
      </c>
      <c r="AG133" s="779"/>
      <c r="AH133" s="779"/>
      <c r="AI133" s="779"/>
      <c r="AJ133" s="780"/>
      <c r="AK133" s="778">
        <v>0.6</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467</v>
      </c>
      <c r="B5" s="246"/>
      <c r="C5" s="246"/>
      <c r="D5" s="246"/>
      <c r="E5" s="246"/>
      <c r="F5" s="246"/>
      <c r="G5" s="246"/>
      <c r="H5" s="246"/>
      <c r="I5" s="246"/>
      <c r="J5" s="246"/>
      <c r="K5" s="246"/>
      <c r="L5" s="246"/>
      <c r="M5" s="246"/>
      <c r="N5" s="246"/>
      <c r="O5" s="247"/>
    </row>
    <row r="6" spans="1:16" x14ac:dyDescent="0.15">
      <c r="A6" s="248"/>
      <c r="B6" s="244"/>
      <c r="C6" s="244"/>
      <c r="D6" s="244"/>
      <c r="E6" s="244"/>
      <c r="F6" s="244"/>
      <c r="G6" s="249" t="s">
        <v>468</v>
      </c>
      <c r="H6" s="249"/>
      <c r="I6" s="249"/>
      <c r="J6" s="249"/>
      <c r="K6" s="244"/>
      <c r="L6" s="244"/>
      <c r="M6" s="244"/>
      <c r="N6" s="244"/>
    </row>
    <row r="7" spans="1:16" x14ac:dyDescent="0.15">
      <c r="A7" s="248"/>
      <c r="B7" s="244"/>
      <c r="C7" s="244"/>
      <c r="D7" s="244"/>
      <c r="E7" s="244"/>
      <c r="F7" s="244"/>
      <c r="G7" s="251"/>
      <c r="H7" s="252"/>
      <c r="I7" s="252"/>
      <c r="J7" s="253"/>
      <c r="K7" s="1149" t="s">
        <v>469</v>
      </c>
      <c r="L7" s="254"/>
      <c r="M7" s="255" t="s">
        <v>470</v>
      </c>
      <c r="N7" s="256"/>
    </row>
    <row r="8" spans="1:16" x14ac:dyDescent="0.15">
      <c r="A8" s="248"/>
      <c r="B8" s="244"/>
      <c r="C8" s="244"/>
      <c r="D8" s="244"/>
      <c r="E8" s="244"/>
      <c r="F8" s="244"/>
      <c r="G8" s="257"/>
      <c r="H8" s="258"/>
      <c r="I8" s="258"/>
      <c r="J8" s="259"/>
      <c r="K8" s="1150"/>
      <c r="L8" s="260" t="s">
        <v>471</v>
      </c>
      <c r="M8" s="261" t="s">
        <v>472</v>
      </c>
      <c r="N8" s="262" t="s">
        <v>473</v>
      </c>
    </row>
    <row r="9" spans="1:16" x14ac:dyDescent="0.15">
      <c r="A9" s="248"/>
      <c r="B9" s="244"/>
      <c r="C9" s="244"/>
      <c r="D9" s="244"/>
      <c r="E9" s="244"/>
      <c r="F9" s="244"/>
      <c r="G9" s="1163" t="s">
        <v>474</v>
      </c>
      <c r="H9" s="1164"/>
      <c r="I9" s="1164"/>
      <c r="J9" s="1165"/>
      <c r="K9" s="263">
        <v>1994187</v>
      </c>
      <c r="L9" s="264">
        <v>98835</v>
      </c>
      <c r="M9" s="265">
        <v>80077</v>
      </c>
      <c r="N9" s="266">
        <v>23.4</v>
      </c>
    </row>
    <row r="10" spans="1:16" x14ac:dyDescent="0.15">
      <c r="A10" s="248"/>
      <c r="B10" s="244"/>
      <c r="C10" s="244"/>
      <c r="D10" s="244"/>
      <c r="E10" s="244"/>
      <c r="F10" s="244"/>
      <c r="G10" s="1163" t="s">
        <v>475</v>
      </c>
      <c r="H10" s="1164"/>
      <c r="I10" s="1164"/>
      <c r="J10" s="1165"/>
      <c r="K10" s="267">
        <v>265339</v>
      </c>
      <c r="L10" s="268">
        <v>13151</v>
      </c>
      <c r="M10" s="269">
        <v>7955</v>
      </c>
      <c r="N10" s="270">
        <v>65.3</v>
      </c>
    </row>
    <row r="11" spans="1:16" ht="13.5" customHeight="1" x14ac:dyDescent="0.15">
      <c r="A11" s="248"/>
      <c r="B11" s="244"/>
      <c r="C11" s="244"/>
      <c r="D11" s="244"/>
      <c r="E11" s="244"/>
      <c r="F11" s="244"/>
      <c r="G11" s="1163" t="s">
        <v>476</v>
      </c>
      <c r="H11" s="1164"/>
      <c r="I11" s="1164"/>
      <c r="J11" s="1165"/>
      <c r="K11" s="267">
        <v>292053</v>
      </c>
      <c r="L11" s="268">
        <v>14475</v>
      </c>
      <c r="M11" s="269">
        <v>10951</v>
      </c>
      <c r="N11" s="270">
        <v>32.200000000000003</v>
      </c>
    </row>
    <row r="12" spans="1:16" ht="13.5" customHeight="1" x14ac:dyDescent="0.15">
      <c r="A12" s="248"/>
      <c r="B12" s="244"/>
      <c r="C12" s="244"/>
      <c r="D12" s="244"/>
      <c r="E12" s="244"/>
      <c r="F12" s="244"/>
      <c r="G12" s="1163" t="s">
        <v>477</v>
      </c>
      <c r="H12" s="1164"/>
      <c r="I12" s="1164"/>
      <c r="J12" s="1165"/>
      <c r="K12" s="267" t="s">
        <v>478</v>
      </c>
      <c r="L12" s="268" t="s">
        <v>478</v>
      </c>
      <c r="M12" s="269">
        <v>416</v>
      </c>
      <c r="N12" s="270" t="s">
        <v>478</v>
      </c>
    </row>
    <row r="13" spans="1:16" ht="13.5" customHeight="1" x14ac:dyDescent="0.15">
      <c r="A13" s="248"/>
      <c r="B13" s="244"/>
      <c r="C13" s="244"/>
      <c r="D13" s="244"/>
      <c r="E13" s="244"/>
      <c r="F13" s="244"/>
      <c r="G13" s="1163" t="s">
        <v>479</v>
      </c>
      <c r="H13" s="1164"/>
      <c r="I13" s="1164"/>
      <c r="J13" s="1165"/>
      <c r="K13" s="267" t="s">
        <v>478</v>
      </c>
      <c r="L13" s="268" t="s">
        <v>478</v>
      </c>
      <c r="M13" s="269" t="s">
        <v>478</v>
      </c>
      <c r="N13" s="270" t="s">
        <v>478</v>
      </c>
    </row>
    <row r="14" spans="1:16" ht="13.5" customHeight="1" x14ac:dyDescent="0.15">
      <c r="A14" s="248"/>
      <c r="B14" s="244"/>
      <c r="C14" s="244"/>
      <c r="D14" s="244"/>
      <c r="E14" s="244"/>
      <c r="F14" s="244"/>
      <c r="G14" s="1163" t="s">
        <v>480</v>
      </c>
      <c r="H14" s="1164"/>
      <c r="I14" s="1164"/>
      <c r="J14" s="1165"/>
      <c r="K14" s="267">
        <v>58713</v>
      </c>
      <c r="L14" s="268">
        <v>2910</v>
      </c>
      <c r="M14" s="269">
        <v>3811</v>
      </c>
      <c r="N14" s="270">
        <v>-23.6</v>
      </c>
    </row>
    <row r="15" spans="1:16" ht="13.5" customHeight="1" x14ac:dyDescent="0.15">
      <c r="A15" s="248"/>
      <c r="B15" s="244"/>
      <c r="C15" s="244"/>
      <c r="D15" s="244"/>
      <c r="E15" s="244"/>
      <c r="F15" s="244"/>
      <c r="G15" s="1163" t="s">
        <v>481</v>
      </c>
      <c r="H15" s="1164"/>
      <c r="I15" s="1164"/>
      <c r="J15" s="1165"/>
      <c r="K15" s="267">
        <v>14066</v>
      </c>
      <c r="L15" s="268">
        <v>697</v>
      </c>
      <c r="M15" s="269">
        <v>1566</v>
      </c>
      <c r="N15" s="270">
        <v>-55.5</v>
      </c>
    </row>
    <row r="16" spans="1:16" x14ac:dyDescent="0.15">
      <c r="A16" s="248"/>
      <c r="B16" s="244"/>
      <c r="C16" s="244"/>
      <c r="D16" s="244"/>
      <c r="E16" s="244"/>
      <c r="F16" s="244"/>
      <c r="G16" s="1166" t="s">
        <v>482</v>
      </c>
      <c r="H16" s="1167"/>
      <c r="I16" s="1167"/>
      <c r="J16" s="1168"/>
      <c r="K16" s="268">
        <v>-164249</v>
      </c>
      <c r="L16" s="268">
        <v>-8140</v>
      </c>
      <c r="M16" s="269">
        <v>-8208</v>
      </c>
      <c r="N16" s="270">
        <v>-0.8</v>
      </c>
    </row>
    <row r="17" spans="1:16" x14ac:dyDescent="0.15">
      <c r="A17" s="248"/>
      <c r="B17" s="244"/>
      <c r="C17" s="244"/>
      <c r="D17" s="244"/>
      <c r="E17" s="244"/>
      <c r="F17" s="244"/>
      <c r="G17" s="1166" t="s">
        <v>169</v>
      </c>
      <c r="H17" s="1167"/>
      <c r="I17" s="1167"/>
      <c r="J17" s="1168"/>
      <c r="K17" s="268">
        <v>2460109</v>
      </c>
      <c r="L17" s="268">
        <v>121926</v>
      </c>
      <c r="M17" s="269">
        <v>96567</v>
      </c>
      <c r="N17" s="270">
        <v>26.3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483</v>
      </c>
      <c r="H19" s="244"/>
      <c r="I19" s="244"/>
      <c r="J19" s="244"/>
      <c r="K19" s="244"/>
      <c r="L19" s="244"/>
      <c r="M19" s="244"/>
      <c r="N19" s="244"/>
    </row>
    <row r="20" spans="1:16" x14ac:dyDescent="0.15">
      <c r="A20" s="248"/>
      <c r="B20" s="244"/>
      <c r="C20" s="244"/>
      <c r="D20" s="244"/>
      <c r="E20" s="244"/>
      <c r="F20" s="244"/>
      <c r="G20" s="272"/>
      <c r="H20" s="273"/>
      <c r="I20" s="273"/>
      <c r="J20" s="274"/>
      <c r="K20" s="275" t="s">
        <v>484</v>
      </c>
      <c r="L20" s="276" t="s">
        <v>485</v>
      </c>
      <c r="M20" s="277" t="s">
        <v>486</v>
      </c>
      <c r="N20" s="278"/>
    </row>
    <row r="21" spans="1:16" s="284" customFormat="1" x14ac:dyDescent="0.15">
      <c r="A21" s="279"/>
      <c r="B21" s="249"/>
      <c r="C21" s="249"/>
      <c r="D21" s="249"/>
      <c r="E21" s="249"/>
      <c r="F21" s="249"/>
      <c r="G21" s="1160" t="s">
        <v>487</v>
      </c>
      <c r="H21" s="1161"/>
      <c r="I21" s="1161"/>
      <c r="J21" s="1162"/>
      <c r="K21" s="280">
        <v>12.34</v>
      </c>
      <c r="L21" s="281">
        <v>8.9</v>
      </c>
      <c r="M21" s="282">
        <v>3.44</v>
      </c>
      <c r="N21" s="249"/>
      <c r="O21" s="283"/>
      <c r="P21" s="279"/>
    </row>
    <row r="22" spans="1:16" s="284" customFormat="1" x14ac:dyDescent="0.15">
      <c r="A22" s="279"/>
      <c r="B22" s="249"/>
      <c r="C22" s="249"/>
      <c r="D22" s="249"/>
      <c r="E22" s="249"/>
      <c r="F22" s="249"/>
      <c r="G22" s="1160" t="s">
        <v>488</v>
      </c>
      <c r="H22" s="1161"/>
      <c r="I22" s="1161"/>
      <c r="J22" s="1162"/>
      <c r="K22" s="285">
        <v>97.9</v>
      </c>
      <c r="L22" s="286">
        <v>97.4</v>
      </c>
      <c r="M22" s="287">
        <v>0.5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489</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491</v>
      </c>
      <c r="H29" s="249"/>
      <c r="I29" s="249"/>
      <c r="J29" s="249"/>
      <c r="K29" s="244"/>
      <c r="L29" s="244"/>
      <c r="M29" s="244"/>
      <c r="N29" s="244"/>
      <c r="O29" s="293"/>
    </row>
    <row r="30" spans="1:16" x14ac:dyDescent="0.15">
      <c r="A30" s="248"/>
      <c r="B30" s="244"/>
      <c r="C30" s="244"/>
      <c r="D30" s="244"/>
      <c r="E30" s="244"/>
      <c r="F30" s="244"/>
      <c r="G30" s="251"/>
      <c r="H30" s="252"/>
      <c r="I30" s="252"/>
      <c r="J30" s="253"/>
      <c r="K30" s="1149" t="s">
        <v>469</v>
      </c>
      <c r="L30" s="254"/>
      <c r="M30" s="255" t="s">
        <v>470</v>
      </c>
      <c r="N30" s="256"/>
    </row>
    <row r="31" spans="1:16" x14ac:dyDescent="0.15">
      <c r="A31" s="248"/>
      <c r="B31" s="244"/>
      <c r="C31" s="244"/>
      <c r="D31" s="244"/>
      <c r="E31" s="244"/>
      <c r="F31" s="244"/>
      <c r="G31" s="257"/>
      <c r="H31" s="258"/>
      <c r="I31" s="258"/>
      <c r="J31" s="259"/>
      <c r="K31" s="1150"/>
      <c r="L31" s="260" t="s">
        <v>471</v>
      </c>
      <c r="M31" s="261" t="s">
        <v>472</v>
      </c>
      <c r="N31" s="262" t="s">
        <v>473</v>
      </c>
    </row>
    <row r="32" spans="1:16" ht="27" customHeight="1" x14ac:dyDescent="0.15">
      <c r="A32" s="248"/>
      <c r="B32" s="244"/>
      <c r="C32" s="244"/>
      <c r="D32" s="244"/>
      <c r="E32" s="244"/>
      <c r="F32" s="244"/>
      <c r="G32" s="1151" t="s">
        <v>492</v>
      </c>
      <c r="H32" s="1152"/>
      <c r="I32" s="1152"/>
      <c r="J32" s="1153"/>
      <c r="K32" s="294">
        <v>400640</v>
      </c>
      <c r="L32" s="294">
        <v>19856</v>
      </c>
      <c r="M32" s="295">
        <v>47101</v>
      </c>
      <c r="N32" s="296">
        <v>-57.8</v>
      </c>
    </row>
    <row r="33" spans="1:16" ht="13.5" customHeight="1" x14ac:dyDescent="0.15">
      <c r="A33" s="248"/>
      <c r="B33" s="244"/>
      <c r="C33" s="244"/>
      <c r="D33" s="244"/>
      <c r="E33" s="244"/>
      <c r="F33" s="244"/>
      <c r="G33" s="1151" t="s">
        <v>493</v>
      </c>
      <c r="H33" s="1152"/>
      <c r="I33" s="1152"/>
      <c r="J33" s="1153"/>
      <c r="K33" s="294" t="s">
        <v>478</v>
      </c>
      <c r="L33" s="294" t="s">
        <v>478</v>
      </c>
      <c r="M33" s="295" t="s">
        <v>478</v>
      </c>
      <c r="N33" s="296" t="s">
        <v>478</v>
      </c>
    </row>
    <row r="34" spans="1:16" ht="27" customHeight="1" x14ac:dyDescent="0.15">
      <c r="A34" s="248"/>
      <c r="B34" s="244"/>
      <c r="C34" s="244"/>
      <c r="D34" s="244"/>
      <c r="E34" s="244"/>
      <c r="F34" s="244"/>
      <c r="G34" s="1151" t="s">
        <v>494</v>
      </c>
      <c r="H34" s="1152"/>
      <c r="I34" s="1152"/>
      <c r="J34" s="1153"/>
      <c r="K34" s="294">
        <v>16667</v>
      </c>
      <c r="L34" s="294">
        <v>826</v>
      </c>
      <c r="M34" s="295">
        <v>22</v>
      </c>
      <c r="N34" s="296">
        <v>3654.5</v>
      </c>
    </row>
    <row r="35" spans="1:16" ht="27" customHeight="1" x14ac:dyDescent="0.15">
      <c r="A35" s="248"/>
      <c r="B35" s="244"/>
      <c r="C35" s="244"/>
      <c r="D35" s="244"/>
      <c r="E35" s="244"/>
      <c r="F35" s="244"/>
      <c r="G35" s="1151" t="s">
        <v>495</v>
      </c>
      <c r="H35" s="1152"/>
      <c r="I35" s="1152"/>
      <c r="J35" s="1153"/>
      <c r="K35" s="294">
        <v>353217</v>
      </c>
      <c r="L35" s="294">
        <v>17506</v>
      </c>
      <c r="M35" s="295">
        <v>14567</v>
      </c>
      <c r="N35" s="296">
        <v>20.2</v>
      </c>
    </row>
    <row r="36" spans="1:16" ht="27" customHeight="1" x14ac:dyDescent="0.15">
      <c r="A36" s="248"/>
      <c r="B36" s="244"/>
      <c r="C36" s="244"/>
      <c r="D36" s="244"/>
      <c r="E36" s="244"/>
      <c r="F36" s="244"/>
      <c r="G36" s="1151" t="s">
        <v>496</v>
      </c>
      <c r="H36" s="1152"/>
      <c r="I36" s="1152"/>
      <c r="J36" s="1153"/>
      <c r="K36" s="294">
        <v>81576</v>
      </c>
      <c r="L36" s="294">
        <v>4043</v>
      </c>
      <c r="M36" s="295">
        <v>3162</v>
      </c>
      <c r="N36" s="296">
        <v>27.9</v>
      </c>
    </row>
    <row r="37" spans="1:16" ht="13.5" customHeight="1" x14ac:dyDescent="0.15">
      <c r="A37" s="248"/>
      <c r="B37" s="244"/>
      <c r="C37" s="244"/>
      <c r="D37" s="244"/>
      <c r="E37" s="244"/>
      <c r="F37" s="244"/>
      <c r="G37" s="1151" t="s">
        <v>497</v>
      </c>
      <c r="H37" s="1152"/>
      <c r="I37" s="1152"/>
      <c r="J37" s="1153"/>
      <c r="K37" s="294">
        <v>494</v>
      </c>
      <c r="L37" s="294">
        <v>24</v>
      </c>
      <c r="M37" s="295">
        <v>1050</v>
      </c>
      <c r="N37" s="296">
        <v>-97.7</v>
      </c>
    </row>
    <row r="38" spans="1:16" ht="27" customHeight="1" x14ac:dyDescent="0.15">
      <c r="A38" s="248"/>
      <c r="B38" s="244"/>
      <c r="C38" s="244"/>
      <c r="D38" s="244"/>
      <c r="E38" s="244"/>
      <c r="F38" s="244"/>
      <c r="G38" s="1154" t="s">
        <v>498</v>
      </c>
      <c r="H38" s="1155"/>
      <c r="I38" s="1155"/>
      <c r="J38" s="1156"/>
      <c r="K38" s="297" t="s">
        <v>478</v>
      </c>
      <c r="L38" s="297" t="s">
        <v>478</v>
      </c>
      <c r="M38" s="298">
        <v>8</v>
      </c>
      <c r="N38" s="299" t="s">
        <v>478</v>
      </c>
      <c r="O38" s="293"/>
    </row>
    <row r="39" spans="1:16" x14ac:dyDescent="0.15">
      <c r="A39" s="248"/>
      <c r="B39" s="244"/>
      <c r="C39" s="244"/>
      <c r="D39" s="244"/>
      <c r="E39" s="244"/>
      <c r="F39" s="244"/>
      <c r="G39" s="1154" t="s">
        <v>499</v>
      </c>
      <c r="H39" s="1155"/>
      <c r="I39" s="1155"/>
      <c r="J39" s="1156"/>
      <c r="K39" s="300">
        <v>-328086</v>
      </c>
      <c r="L39" s="300">
        <v>-16260</v>
      </c>
      <c r="M39" s="301">
        <v>-3518</v>
      </c>
      <c r="N39" s="302">
        <v>362.2</v>
      </c>
      <c r="O39" s="293"/>
    </row>
    <row r="40" spans="1:16" ht="27" customHeight="1" x14ac:dyDescent="0.15">
      <c r="A40" s="248"/>
      <c r="B40" s="244"/>
      <c r="C40" s="244"/>
      <c r="D40" s="244"/>
      <c r="E40" s="244"/>
      <c r="F40" s="244"/>
      <c r="G40" s="1151" t="s">
        <v>500</v>
      </c>
      <c r="H40" s="1152"/>
      <c r="I40" s="1152"/>
      <c r="J40" s="1153"/>
      <c r="K40" s="300">
        <v>-568310</v>
      </c>
      <c r="L40" s="300">
        <v>-28166</v>
      </c>
      <c r="M40" s="301">
        <v>-41712</v>
      </c>
      <c r="N40" s="302">
        <v>-32.5</v>
      </c>
      <c r="O40" s="293"/>
    </row>
    <row r="41" spans="1:16" x14ac:dyDescent="0.15">
      <c r="A41" s="248"/>
      <c r="B41" s="244"/>
      <c r="C41" s="244"/>
      <c r="D41" s="244"/>
      <c r="E41" s="244"/>
      <c r="F41" s="244"/>
      <c r="G41" s="1157" t="s">
        <v>280</v>
      </c>
      <c r="H41" s="1158"/>
      <c r="I41" s="1158"/>
      <c r="J41" s="1159"/>
      <c r="K41" s="294">
        <v>-43802</v>
      </c>
      <c r="L41" s="300">
        <v>-2171</v>
      </c>
      <c r="M41" s="301">
        <v>20682</v>
      </c>
      <c r="N41" s="302">
        <v>-110.5</v>
      </c>
      <c r="O41" s="293"/>
    </row>
    <row r="42" spans="1:16" x14ac:dyDescent="0.15">
      <c r="A42" s="248"/>
      <c r="B42" s="244"/>
      <c r="C42" s="244"/>
      <c r="D42" s="244"/>
      <c r="E42" s="244"/>
      <c r="F42" s="244"/>
      <c r="G42" s="303" t="s">
        <v>501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503</v>
      </c>
      <c r="H48" s="308"/>
      <c r="I48" s="308"/>
      <c r="J48" s="308"/>
      <c r="K48" s="308"/>
      <c r="L48" s="308"/>
      <c r="M48" s="309"/>
      <c r="N48" s="308"/>
    </row>
    <row r="49" spans="1:14" ht="13.5" customHeight="1" x14ac:dyDescent="0.15">
      <c r="A49" s="248"/>
      <c r="B49" s="244"/>
      <c r="C49" s="244"/>
      <c r="D49" s="244"/>
      <c r="E49" s="244"/>
      <c r="F49" s="244"/>
      <c r="G49" s="310"/>
      <c r="H49" s="311"/>
      <c r="I49" s="1144" t="s">
        <v>469</v>
      </c>
      <c r="J49" s="1146" t="s">
        <v>504</v>
      </c>
      <c r="K49" s="1147"/>
      <c r="L49" s="1147"/>
      <c r="M49" s="1147"/>
      <c r="N49" s="1148"/>
    </row>
    <row r="50" spans="1:14" x14ac:dyDescent="0.15">
      <c r="A50" s="248"/>
      <c r="B50" s="244"/>
      <c r="C50" s="244"/>
      <c r="D50" s="244"/>
      <c r="E50" s="244"/>
      <c r="F50" s="244"/>
      <c r="G50" s="312"/>
      <c r="H50" s="313"/>
      <c r="I50" s="1145"/>
      <c r="J50" s="314" t="s">
        <v>505</v>
      </c>
      <c r="K50" s="315" t="s">
        <v>506</v>
      </c>
      <c r="L50" s="316" t="s">
        <v>507</v>
      </c>
      <c r="M50" s="317" t="s">
        <v>508</v>
      </c>
      <c r="N50" s="318" t="s">
        <v>509</v>
      </c>
    </row>
    <row r="51" spans="1:14" x14ac:dyDescent="0.15">
      <c r="A51" s="248"/>
      <c r="B51" s="244"/>
      <c r="C51" s="244"/>
      <c r="D51" s="244"/>
      <c r="E51" s="244"/>
      <c r="F51" s="244"/>
      <c r="G51" s="310" t="s">
        <v>510</v>
      </c>
      <c r="H51" s="311"/>
      <c r="I51" s="319">
        <v>3636805</v>
      </c>
      <c r="J51" s="320">
        <v>187619</v>
      </c>
      <c r="K51" s="321">
        <v>17.399999999999999</v>
      </c>
      <c r="L51" s="322">
        <v>61557</v>
      </c>
      <c r="M51" s="323">
        <v>-4.9000000000000004</v>
      </c>
      <c r="N51" s="324">
        <v>22.3</v>
      </c>
    </row>
    <row r="52" spans="1:14" x14ac:dyDescent="0.15">
      <c r="A52" s="248"/>
      <c r="B52" s="244"/>
      <c r="C52" s="244"/>
      <c r="D52" s="244"/>
      <c r="E52" s="244"/>
      <c r="F52" s="244"/>
      <c r="G52" s="325"/>
      <c r="H52" s="326" t="s">
        <v>511</v>
      </c>
      <c r="I52" s="327">
        <v>1423318</v>
      </c>
      <c r="J52" s="328">
        <v>73427</v>
      </c>
      <c r="K52" s="329">
        <v>8.6999999999999993</v>
      </c>
      <c r="L52" s="330">
        <v>32497</v>
      </c>
      <c r="M52" s="331">
        <v>1.8</v>
      </c>
      <c r="N52" s="332">
        <v>6.9</v>
      </c>
    </row>
    <row r="53" spans="1:14" x14ac:dyDescent="0.15">
      <c r="A53" s="248"/>
      <c r="B53" s="244"/>
      <c r="C53" s="244"/>
      <c r="D53" s="244"/>
      <c r="E53" s="244"/>
      <c r="F53" s="244"/>
      <c r="G53" s="310" t="s">
        <v>512</v>
      </c>
      <c r="H53" s="311"/>
      <c r="I53" s="319">
        <v>5045370</v>
      </c>
      <c r="J53" s="320">
        <v>254637</v>
      </c>
      <c r="K53" s="321">
        <v>35.700000000000003</v>
      </c>
      <c r="L53" s="322">
        <v>69806</v>
      </c>
      <c r="M53" s="323">
        <v>13.4</v>
      </c>
      <c r="N53" s="324">
        <v>22.3</v>
      </c>
    </row>
    <row r="54" spans="1:14" x14ac:dyDescent="0.15">
      <c r="A54" s="248"/>
      <c r="B54" s="244"/>
      <c r="C54" s="244"/>
      <c r="D54" s="244"/>
      <c r="E54" s="244"/>
      <c r="F54" s="244"/>
      <c r="G54" s="325"/>
      <c r="H54" s="326" t="s">
        <v>511</v>
      </c>
      <c r="I54" s="327">
        <v>1894729</v>
      </c>
      <c r="J54" s="328">
        <v>95626</v>
      </c>
      <c r="K54" s="329">
        <v>30.2</v>
      </c>
      <c r="L54" s="330">
        <v>32823</v>
      </c>
      <c r="M54" s="331">
        <v>1</v>
      </c>
      <c r="N54" s="332">
        <v>29.2</v>
      </c>
    </row>
    <row r="55" spans="1:14" x14ac:dyDescent="0.15">
      <c r="A55" s="248"/>
      <c r="B55" s="244"/>
      <c r="C55" s="244"/>
      <c r="D55" s="244"/>
      <c r="E55" s="244"/>
      <c r="F55" s="244"/>
      <c r="G55" s="310" t="s">
        <v>513</v>
      </c>
      <c r="H55" s="311"/>
      <c r="I55" s="319">
        <v>3683477</v>
      </c>
      <c r="J55" s="320">
        <v>184497</v>
      </c>
      <c r="K55" s="321">
        <v>-27.5</v>
      </c>
      <c r="L55" s="322">
        <v>74444</v>
      </c>
      <c r="M55" s="323">
        <v>6.6</v>
      </c>
      <c r="N55" s="324">
        <v>-34.1</v>
      </c>
    </row>
    <row r="56" spans="1:14" x14ac:dyDescent="0.15">
      <c r="A56" s="248"/>
      <c r="B56" s="244"/>
      <c r="C56" s="244"/>
      <c r="D56" s="244"/>
      <c r="E56" s="244"/>
      <c r="F56" s="244"/>
      <c r="G56" s="325"/>
      <c r="H56" s="326" t="s">
        <v>511</v>
      </c>
      <c r="I56" s="327">
        <v>2059628</v>
      </c>
      <c r="J56" s="328">
        <v>103162</v>
      </c>
      <c r="K56" s="329">
        <v>7.9</v>
      </c>
      <c r="L56" s="330">
        <v>34175</v>
      </c>
      <c r="M56" s="331">
        <v>4.0999999999999996</v>
      </c>
      <c r="N56" s="332">
        <v>3.8</v>
      </c>
    </row>
    <row r="57" spans="1:14" x14ac:dyDescent="0.15">
      <c r="A57" s="248"/>
      <c r="B57" s="244"/>
      <c r="C57" s="244"/>
      <c r="D57" s="244"/>
      <c r="E57" s="244"/>
      <c r="F57" s="244"/>
      <c r="G57" s="310" t="s">
        <v>514</v>
      </c>
      <c r="H57" s="311"/>
      <c r="I57" s="319">
        <v>5384107</v>
      </c>
      <c r="J57" s="320">
        <v>268614</v>
      </c>
      <c r="K57" s="321">
        <v>45.6</v>
      </c>
      <c r="L57" s="322">
        <v>85205</v>
      </c>
      <c r="M57" s="323">
        <v>14.5</v>
      </c>
      <c r="N57" s="324">
        <v>31.1</v>
      </c>
    </row>
    <row r="58" spans="1:14" x14ac:dyDescent="0.15">
      <c r="A58" s="248"/>
      <c r="B58" s="244"/>
      <c r="C58" s="244"/>
      <c r="D58" s="244"/>
      <c r="E58" s="244"/>
      <c r="F58" s="244"/>
      <c r="G58" s="325"/>
      <c r="H58" s="326" t="s">
        <v>511</v>
      </c>
      <c r="I58" s="327">
        <v>3963255</v>
      </c>
      <c r="J58" s="328">
        <v>197728</v>
      </c>
      <c r="K58" s="329">
        <v>91.7</v>
      </c>
      <c r="L58" s="330">
        <v>38847</v>
      </c>
      <c r="M58" s="331">
        <v>13.7</v>
      </c>
      <c r="N58" s="332">
        <v>78</v>
      </c>
    </row>
    <row r="59" spans="1:14" x14ac:dyDescent="0.15">
      <c r="A59" s="248"/>
      <c r="B59" s="244"/>
      <c r="C59" s="244"/>
      <c r="D59" s="244"/>
      <c r="E59" s="244"/>
      <c r="F59" s="244"/>
      <c r="G59" s="310" t="s">
        <v>515</v>
      </c>
      <c r="H59" s="311"/>
      <c r="I59" s="319">
        <v>7141010</v>
      </c>
      <c r="J59" s="320">
        <v>353918</v>
      </c>
      <c r="K59" s="321">
        <v>31.8</v>
      </c>
      <c r="L59" s="322">
        <v>69469</v>
      </c>
      <c r="M59" s="323">
        <v>-18.5</v>
      </c>
      <c r="N59" s="324">
        <v>50.3</v>
      </c>
    </row>
    <row r="60" spans="1:14" x14ac:dyDescent="0.15">
      <c r="A60" s="248"/>
      <c r="B60" s="244"/>
      <c r="C60" s="244"/>
      <c r="D60" s="244"/>
      <c r="E60" s="244"/>
      <c r="F60" s="244"/>
      <c r="G60" s="325"/>
      <c r="H60" s="326" t="s">
        <v>511</v>
      </c>
      <c r="I60" s="333">
        <v>4041175</v>
      </c>
      <c r="J60" s="328">
        <v>200286</v>
      </c>
      <c r="K60" s="329">
        <v>1.3</v>
      </c>
      <c r="L60" s="330">
        <v>38215</v>
      </c>
      <c r="M60" s="331">
        <v>-1.6</v>
      </c>
      <c r="N60" s="332">
        <v>2.9</v>
      </c>
    </row>
    <row r="61" spans="1:14" x14ac:dyDescent="0.15">
      <c r="A61" s="248"/>
      <c r="B61" s="244"/>
      <c r="C61" s="244"/>
      <c r="D61" s="244"/>
      <c r="E61" s="244"/>
      <c r="F61" s="244"/>
      <c r="G61" s="310" t="s">
        <v>516</v>
      </c>
      <c r="H61" s="334"/>
      <c r="I61" s="335">
        <v>4978154</v>
      </c>
      <c r="J61" s="336">
        <v>249857</v>
      </c>
      <c r="K61" s="337">
        <v>20.6</v>
      </c>
      <c r="L61" s="338">
        <v>72096</v>
      </c>
      <c r="M61" s="339">
        <v>2.2000000000000002</v>
      </c>
      <c r="N61" s="324">
        <v>18.399999999999999</v>
      </c>
    </row>
    <row r="62" spans="1:14" x14ac:dyDescent="0.15">
      <c r="A62" s="248"/>
      <c r="B62" s="244"/>
      <c r="C62" s="244"/>
      <c r="D62" s="244"/>
      <c r="E62" s="244"/>
      <c r="F62" s="244"/>
      <c r="G62" s="325"/>
      <c r="H62" s="326" t="s">
        <v>511</v>
      </c>
      <c r="I62" s="327">
        <v>2676421</v>
      </c>
      <c r="J62" s="328">
        <v>134046</v>
      </c>
      <c r="K62" s="329">
        <v>28</v>
      </c>
      <c r="L62" s="330">
        <v>35311</v>
      </c>
      <c r="M62" s="331">
        <v>3.8</v>
      </c>
      <c r="N62" s="332">
        <v>24.2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s="241" customFormat="1" ht="13.5" customHeight="1" x14ac:dyDescent="0.15"/>
    <row r="2" spans="2:34" s="241" customFormat="1" x14ac:dyDescent="0.15">
      <c r="C2" s="242"/>
      <c r="D2" s="242"/>
      <c r="E2" s="242"/>
      <c r="F2" s="242"/>
      <c r="G2" s="242"/>
      <c r="H2" s="242"/>
      <c r="I2" s="242"/>
      <c r="J2" s="242"/>
      <c r="K2" s="242"/>
      <c r="L2" s="242"/>
      <c r="M2" s="242"/>
      <c r="N2" s="242"/>
      <c r="O2" s="242"/>
      <c r="P2" s="242"/>
      <c r="Q2" s="242"/>
      <c r="R2" s="242"/>
      <c r="S2" s="242"/>
      <c r="U2" s="242"/>
      <c r="V2" s="242"/>
      <c r="W2" s="242"/>
      <c r="X2" s="242"/>
      <c r="Y2" s="242"/>
      <c r="Z2" s="242"/>
      <c r="AA2" s="242"/>
      <c r="AB2" s="242"/>
      <c r="AC2" s="242"/>
      <c r="AD2" s="242"/>
      <c r="AE2" s="242"/>
      <c r="AF2" s="242"/>
      <c r="AG2" s="242"/>
      <c r="AH2" s="242"/>
    </row>
    <row r="3" spans="2:34" s="241" customFormat="1" x14ac:dyDescent="0.15">
      <c r="B3" s="242"/>
      <c r="T3" s="242"/>
    </row>
    <row r="4" spans="2:34" s="241" customFormat="1" x14ac:dyDescent="0.15">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row>
    <row r="5" spans="2:34" s="241" customFormat="1" x14ac:dyDescent="0.15">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row>
    <row r="6" spans="2:34" s="241" customFormat="1" x14ac:dyDescent="0.15">
      <c r="B6" s="242"/>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c r="AG6" s="242"/>
      <c r="AH6" s="242"/>
    </row>
    <row r="7" spans="2:34" s="241" customFormat="1" x14ac:dyDescent="0.15">
      <c r="B7" s="242"/>
      <c r="C7" s="242"/>
      <c r="D7" s="242"/>
      <c r="E7" s="242"/>
      <c r="F7" s="242"/>
      <c r="G7" s="242"/>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row>
    <row r="8" spans="2:34" s="241" customFormat="1" x14ac:dyDescent="0.15">
      <c r="B8" s="242"/>
      <c r="C8" s="242"/>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row>
    <row r="9" spans="2:34" s="241" customFormat="1" x14ac:dyDescent="0.15">
      <c r="B9" s="242"/>
      <c r="C9" s="242"/>
      <c r="D9" s="242"/>
      <c r="E9" s="242"/>
      <c r="F9" s="242"/>
      <c r="G9" s="242"/>
      <c r="H9" s="242"/>
      <c r="I9" s="242"/>
      <c r="J9" s="242"/>
      <c r="K9" s="242"/>
      <c r="L9" s="242"/>
      <c r="M9" s="242"/>
      <c r="N9" s="242"/>
      <c r="O9" s="242"/>
      <c r="P9" s="242"/>
      <c r="Q9" s="242"/>
      <c r="R9" s="242"/>
      <c r="S9" s="242"/>
      <c r="T9" s="242"/>
      <c r="U9" s="242"/>
      <c r="V9" s="242"/>
      <c r="W9" s="242"/>
      <c r="X9" s="242"/>
      <c r="Y9" s="242"/>
      <c r="Z9" s="242"/>
      <c r="AA9" s="242"/>
      <c r="AB9" s="242"/>
      <c r="AC9" s="242"/>
      <c r="AD9" s="242"/>
      <c r="AE9" s="242"/>
      <c r="AF9" s="242"/>
      <c r="AG9" s="242"/>
    </row>
    <row r="10" spans="2:34" s="241" customFormat="1" x14ac:dyDescent="0.15">
      <c r="B10" s="242"/>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row>
    <row r="11" spans="2:34" s="241" customFormat="1" x14ac:dyDescent="0.15">
      <c r="B11" s="242"/>
      <c r="C11" s="242"/>
      <c r="D11" s="242"/>
      <c r="E11" s="242"/>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row>
    <row r="12" spans="2:34" s="241" customFormat="1" x14ac:dyDescent="0.15">
      <c r="B12" s="242"/>
      <c r="C12" s="242"/>
      <c r="D12" s="242"/>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row>
    <row r="13" spans="2:34" s="241" customFormat="1" x14ac:dyDescent="0.15">
      <c r="B13" s="242"/>
      <c r="C13" s="242"/>
      <c r="D13" s="242"/>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row>
    <row r="14" spans="2:34" s="241" customFormat="1" x14ac:dyDescent="0.15">
      <c r="B14" s="242"/>
      <c r="C14" s="242"/>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row>
    <row r="15" spans="2:34" s="241" customFormat="1" x14ac:dyDescent="0.15">
      <c r="B15" s="242"/>
      <c r="C15" s="242"/>
      <c r="D15" s="242"/>
      <c r="E15" s="242"/>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row>
    <row r="16" spans="2:34" s="241" customFormat="1" x14ac:dyDescent="0.15">
      <c r="B16" s="242"/>
      <c r="C16" s="242"/>
      <c r="D16" s="242"/>
      <c r="E16" s="242"/>
      <c r="F16" s="242"/>
      <c r="G16" s="242"/>
      <c r="H16" s="242"/>
      <c r="I16" s="242"/>
      <c r="J16" s="242"/>
      <c r="K16" s="242"/>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row>
    <row r="17" spans="34:34" s="241" customFormat="1" x14ac:dyDescent="0.15"/>
    <row r="18" spans="34:34" s="241" customFormat="1" x14ac:dyDescent="0.15">
      <c r="AH18" s="242"/>
    </row>
    <row r="19" spans="34:34" s="241" customFormat="1" x14ac:dyDescent="0.15">
      <c r="AH19" s="242"/>
    </row>
    <row r="20" spans="34:34" s="241" customFormat="1" x14ac:dyDescent="0.15"/>
    <row r="21" spans="34:34" s="241" customFormat="1" x14ac:dyDescent="0.15"/>
    <row r="22" spans="34:34" s="241" customFormat="1" x14ac:dyDescent="0.15">
      <c r="AH22" s="242"/>
    </row>
    <row r="23" spans="34:34" s="241" customFormat="1" x14ac:dyDescent="0.15">
      <c r="AH23" s="242"/>
    </row>
    <row r="24" spans="34:34" s="241" customFormat="1" x14ac:dyDescent="0.15">
      <c r="AH24" s="242"/>
    </row>
    <row r="25" spans="34:34" s="241" customFormat="1" x14ac:dyDescent="0.15">
      <c r="AH25" s="242"/>
    </row>
    <row r="26" spans="34:34" s="241" customFormat="1" x14ac:dyDescent="0.15">
      <c r="AH26" s="242"/>
    </row>
    <row r="27" spans="34:34" s="241" customFormat="1" x14ac:dyDescent="0.15">
      <c r="AH27" s="242"/>
    </row>
    <row r="28" spans="34:34" s="241" customFormat="1" x14ac:dyDescent="0.15"/>
    <row r="29" spans="34:34" s="241" customFormat="1" x14ac:dyDescent="0.15">
      <c r="AH29" s="242"/>
    </row>
    <row r="30" spans="34:34" s="241" customFormat="1" x14ac:dyDescent="0.15">
      <c r="AH30" s="242"/>
    </row>
    <row r="31" spans="34:34" s="241" customFormat="1" x14ac:dyDescent="0.15">
      <c r="AH31" s="242"/>
    </row>
    <row r="32" spans="34:34" s="241" customFormat="1" x14ac:dyDescent="0.15">
      <c r="AH32" s="242"/>
    </row>
    <row r="33" spans="2:34" s="241" customFormat="1" x14ac:dyDescent="0.15">
      <c r="C33" s="242"/>
      <c r="D33" s="242"/>
      <c r="E33" s="242"/>
      <c r="F33" s="242"/>
      <c r="H33" s="242"/>
      <c r="J33" s="242"/>
      <c r="K33" s="242"/>
      <c r="L33" s="242"/>
      <c r="M33" s="242"/>
      <c r="N33" s="242"/>
      <c r="O33" s="242"/>
      <c r="P33" s="242"/>
      <c r="Q33" s="242"/>
      <c r="R33" s="242"/>
      <c r="S33" s="242"/>
      <c r="T33" s="242"/>
      <c r="U33" s="242"/>
      <c r="V33" s="242"/>
      <c r="W33" s="242"/>
      <c r="X33" s="242"/>
      <c r="Y33" s="242"/>
      <c r="Z33" s="242"/>
      <c r="AA33" s="242"/>
      <c r="AB33" s="242"/>
      <c r="AC33" s="242"/>
      <c r="AD33" s="242"/>
      <c r="AE33" s="242"/>
      <c r="AF33" s="242"/>
      <c r="AG33" s="242"/>
      <c r="AH33" s="242"/>
    </row>
    <row r="34" spans="2:34" s="241" customFormat="1" x14ac:dyDescent="0.15">
      <c r="B34" s="242"/>
      <c r="D34" s="242"/>
      <c r="E34" s="242"/>
      <c r="F34" s="242"/>
      <c r="G34" s="242"/>
      <c r="H34" s="242"/>
      <c r="I34" s="242"/>
      <c r="J34" s="242"/>
      <c r="K34" s="242"/>
      <c r="L34" s="242"/>
      <c r="M34" s="242"/>
      <c r="N34" s="242"/>
      <c r="O34" s="242"/>
      <c r="Q34" s="242"/>
      <c r="S34" s="242"/>
      <c r="T34" s="242"/>
      <c r="V34" s="242"/>
      <c r="W34" s="242"/>
      <c r="X34" s="242"/>
      <c r="Y34" s="242"/>
      <c r="Z34" s="242"/>
      <c r="AA34" s="242"/>
      <c r="AB34" s="242"/>
      <c r="AC34" s="242"/>
      <c r="AD34" s="242"/>
      <c r="AE34" s="242"/>
      <c r="AF34" s="242"/>
      <c r="AG34" s="242"/>
      <c r="AH34" s="242"/>
    </row>
    <row r="35" spans="2:34" s="241" customFormat="1" x14ac:dyDescent="0.15">
      <c r="B35" s="242"/>
      <c r="C35" s="242"/>
      <c r="F35" s="242"/>
      <c r="G35" s="242"/>
      <c r="H35" s="242"/>
      <c r="I35" s="242"/>
      <c r="J35" s="242"/>
      <c r="K35" s="242"/>
      <c r="L35" s="242"/>
      <c r="M35" s="242"/>
      <c r="N35" s="242"/>
      <c r="O35" s="242"/>
      <c r="P35" s="242"/>
      <c r="Q35" s="242"/>
      <c r="R35" s="242"/>
      <c r="S35" s="242"/>
      <c r="U35" s="242"/>
      <c r="V35" s="242"/>
      <c r="X35" s="242"/>
      <c r="Y35" s="242"/>
      <c r="Z35" s="242"/>
      <c r="AA35" s="242"/>
      <c r="AB35" s="242"/>
    </row>
    <row r="36" spans="2:34" s="241" customFormat="1" x14ac:dyDescent="0.15">
      <c r="B36" s="242"/>
      <c r="C36" s="242"/>
      <c r="D36" s="242"/>
      <c r="E36" s="242"/>
      <c r="G36" s="242"/>
      <c r="I36" s="242"/>
      <c r="P36" s="242"/>
      <c r="R36" s="242"/>
      <c r="T36" s="242"/>
      <c r="U36" s="242"/>
      <c r="W36" s="242"/>
    </row>
    <row r="37" spans="2:34" s="241" customFormat="1" x14ac:dyDescent="0.15">
      <c r="B37" s="242"/>
      <c r="C37" s="242"/>
      <c r="D37" s="242"/>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row>
    <row r="38" spans="2:34" s="241" customFormat="1" x14ac:dyDescent="0.15">
      <c r="B38" s="242"/>
      <c r="C38" s="242"/>
      <c r="D38" s="242"/>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row>
    <row r="39" spans="2:34" s="241" customFormat="1" x14ac:dyDescent="0.15">
      <c r="B39" s="242"/>
      <c r="C39" s="242"/>
      <c r="D39" s="242"/>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row>
    <row r="40" spans="2:34" s="241" customFormat="1" x14ac:dyDescent="0.15">
      <c r="B40" s="242"/>
      <c r="C40" s="242"/>
      <c r="D40" s="242"/>
      <c r="E40" s="242"/>
      <c r="F40" s="242"/>
      <c r="G40" s="242"/>
      <c r="H40" s="242"/>
      <c r="I40" s="242"/>
      <c r="J40" s="242"/>
      <c r="K40" s="242"/>
      <c r="L40" s="242"/>
      <c r="M40" s="242"/>
      <c r="N40" s="242"/>
      <c r="O40" s="242"/>
      <c r="P40" s="242"/>
      <c r="Q40" s="242"/>
      <c r="R40" s="242"/>
      <c r="S40" s="242"/>
      <c r="T40" s="242"/>
      <c r="V40" s="242"/>
      <c r="W40" s="242"/>
      <c r="X40" s="242"/>
      <c r="Y40" s="242"/>
      <c r="Z40" s="242"/>
      <c r="AA40" s="242"/>
      <c r="AB40" s="242"/>
      <c r="AC40" s="242"/>
      <c r="AD40" s="242"/>
      <c r="AE40" s="242"/>
      <c r="AF40" s="242"/>
      <c r="AG40" s="242"/>
      <c r="AH40" s="242"/>
    </row>
    <row r="41" spans="2:34" s="241" customFormat="1" x14ac:dyDescent="0.15">
      <c r="B41" s="242"/>
      <c r="C41" s="242"/>
      <c r="D41" s="242"/>
      <c r="E41" s="242"/>
      <c r="F41" s="242"/>
      <c r="G41" s="242"/>
      <c r="H41" s="242"/>
      <c r="I41" s="242"/>
      <c r="J41" s="242"/>
      <c r="K41" s="242"/>
      <c r="L41" s="242"/>
      <c r="M41" s="242"/>
      <c r="N41" s="242"/>
      <c r="O41" s="242"/>
      <c r="P41" s="242"/>
      <c r="Q41" s="242"/>
      <c r="S41" s="242"/>
      <c r="T41" s="242"/>
      <c r="U41" s="242"/>
      <c r="V41" s="242"/>
      <c r="W41" s="242"/>
      <c r="X41" s="242"/>
      <c r="Y41" s="242"/>
      <c r="Z41" s="242"/>
      <c r="AA41" s="242"/>
      <c r="AB41" s="242"/>
      <c r="AC41" s="242"/>
      <c r="AD41" s="242"/>
      <c r="AE41" s="242"/>
      <c r="AF41" s="242"/>
      <c r="AG41" s="242"/>
      <c r="AH41" s="242"/>
    </row>
    <row r="42" spans="2:34" s="241" customFormat="1" x14ac:dyDescent="0.15">
      <c r="B42" s="242"/>
      <c r="C42" s="242"/>
      <c r="D42" s="242"/>
      <c r="E42" s="242"/>
      <c r="F42" s="242"/>
      <c r="G42" s="242"/>
      <c r="H42" s="242"/>
      <c r="I42" s="242"/>
      <c r="J42" s="242"/>
      <c r="K42" s="242"/>
      <c r="L42" s="242"/>
      <c r="M42" s="242"/>
      <c r="N42" s="242"/>
      <c r="O42" s="242"/>
      <c r="P42" s="242"/>
      <c r="Q42" s="242"/>
      <c r="R42" s="242"/>
      <c r="S42" s="242"/>
      <c r="U42" s="242"/>
      <c r="V42" s="242"/>
      <c r="X42" s="242"/>
      <c r="Y42" s="242"/>
      <c r="Z42" s="242"/>
      <c r="AA42" s="242"/>
      <c r="AB42" s="242"/>
      <c r="AC42" s="242"/>
      <c r="AD42" s="242"/>
      <c r="AE42" s="242"/>
      <c r="AF42" s="242"/>
      <c r="AG42" s="242"/>
      <c r="AH42" s="242"/>
    </row>
    <row r="43" spans="2:34" s="241" customFormat="1" x14ac:dyDescent="0.15">
      <c r="B43" s="242"/>
      <c r="C43" s="242"/>
      <c r="D43" s="242"/>
      <c r="E43" s="242"/>
      <c r="F43" s="242"/>
      <c r="G43" s="242"/>
      <c r="H43" s="242"/>
      <c r="I43" s="242"/>
      <c r="J43" s="242"/>
      <c r="K43" s="242"/>
      <c r="L43" s="242"/>
      <c r="M43" s="242"/>
      <c r="N43" s="242"/>
      <c r="O43" s="242"/>
      <c r="P43" s="242"/>
      <c r="R43" s="242"/>
      <c r="T43" s="242"/>
      <c r="U43" s="242"/>
      <c r="W43" s="242"/>
    </row>
    <row r="44" spans="2:34" s="241" customFormat="1" x14ac:dyDescent="0.15">
      <c r="B44" s="242"/>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row>
    <row r="45" spans="2:34" s="241" customFormat="1" x14ac:dyDescent="0.15">
      <c r="B45" s="242"/>
      <c r="C45" s="242"/>
      <c r="D45" s="242"/>
      <c r="E45" s="242"/>
      <c r="F45" s="242"/>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242"/>
      <c r="AE45" s="242"/>
      <c r="AF45" s="242"/>
      <c r="AG45" s="242"/>
      <c r="AH45" s="242"/>
    </row>
    <row r="46" spans="2:34" s="241" customFormat="1" x14ac:dyDescent="0.15">
      <c r="B46" s="242"/>
      <c r="C46" s="242"/>
      <c r="D46" s="242"/>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row>
    <row r="47" spans="2:34" s="241" customFormat="1" x14ac:dyDescent="0.15">
      <c r="B47" s="242"/>
      <c r="C47" s="242"/>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row>
    <row r="48" spans="2:34" s="241" customFormat="1" x14ac:dyDescent="0.15">
      <c r="B48" s="242"/>
      <c r="C48" s="242"/>
      <c r="D48" s="242"/>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2"/>
      <c r="AD48" s="242"/>
      <c r="AE48" s="242"/>
      <c r="AF48" s="242"/>
    </row>
    <row r="49" spans="29:34" s="241" customFormat="1" x14ac:dyDescent="0.15">
      <c r="AC49" s="242"/>
      <c r="AD49" s="242"/>
      <c r="AE49" s="242"/>
      <c r="AF49" s="242"/>
      <c r="AG49" s="242"/>
    </row>
    <row r="50" spans="29:34" s="241" customFormat="1" x14ac:dyDescent="0.15">
      <c r="AC50" s="242"/>
      <c r="AD50" s="242"/>
      <c r="AE50" s="242"/>
      <c r="AF50" s="242"/>
      <c r="AG50" s="242"/>
    </row>
    <row r="51" spans="29:34" s="241" customFormat="1" x14ac:dyDescent="0.15"/>
    <row r="52" spans="29:34" s="241" customFormat="1" x14ac:dyDescent="0.15">
      <c r="AC52" s="242"/>
      <c r="AD52" s="242"/>
      <c r="AE52" s="242"/>
      <c r="AF52" s="242"/>
      <c r="AG52" s="242"/>
      <c r="AH52" s="242"/>
    </row>
    <row r="53" spans="29:34" s="241" customFormat="1" x14ac:dyDescent="0.15">
      <c r="AC53" s="242"/>
      <c r="AD53" s="242"/>
      <c r="AE53" s="242"/>
      <c r="AF53" s="242"/>
      <c r="AG53" s="242"/>
      <c r="AH53" s="242"/>
    </row>
    <row r="54" spans="29:34" s="241" customFormat="1" x14ac:dyDescent="0.15">
      <c r="AC54" s="242"/>
      <c r="AD54" s="242"/>
      <c r="AE54" s="242"/>
      <c r="AF54" s="242"/>
      <c r="AG54" s="242"/>
    </row>
    <row r="55" spans="29:34" s="241" customFormat="1" x14ac:dyDescent="0.15">
      <c r="AC55" s="242"/>
      <c r="AD55" s="242"/>
      <c r="AE55" s="242"/>
      <c r="AF55" s="242"/>
      <c r="AG55" s="242"/>
      <c r="AH55" s="242"/>
    </row>
    <row r="56" spans="29:34" s="241" customFormat="1" x14ac:dyDescent="0.15">
      <c r="AC56" s="242"/>
      <c r="AD56" s="242"/>
      <c r="AE56" s="242"/>
      <c r="AF56" s="242"/>
      <c r="AG56" s="242"/>
      <c r="AH56" s="242"/>
    </row>
    <row r="57" spans="29:34" s="241" customFormat="1" x14ac:dyDescent="0.15">
      <c r="AC57" s="242"/>
      <c r="AD57" s="242"/>
      <c r="AE57" s="242"/>
      <c r="AF57" s="242"/>
      <c r="AG57" s="242"/>
      <c r="AH57" s="242"/>
    </row>
    <row r="58" spans="29:34" s="241" customFormat="1" x14ac:dyDescent="0.15">
      <c r="AC58" s="242"/>
      <c r="AD58" s="242"/>
      <c r="AE58" s="242"/>
      <c r="AF58" s="242"/>
      <c r="AG58" s="242"/>
    </row>
    <row r="59" spans="29:34" s="241" customFormat="1" x14ac:dyDescent="0.15">
      <c r="AC59" s="242"/>
      <c r="AD59" s="242"/>
      <c r="AE59" s="242"/>
      <c r="AF59" s="242"/>
      <c r="AG59" s="242"/>
      <c r="AH59" s="242"/>
    </row>
    <row r="60" spans="29:34" s="241" customFormat="1" x14ac:dyDescent="0.15">
      <c r="AC60" s="242"/>
      <c r="AD60" s="242"/>
      <c r="AE60" s="242"/>
      <c r="AF60" s="242"/>
      <c r="AG60" s="242"/>
      <c r="AH60" s="242"/>
    </row>
    <row r="61" spans="29:34" s="241" customFormat="1" x14ac:dyDescent="0.15">
      <c r="AC61" s="242"/>
      <c r="AD61" s="242"/>
      <c r="AE61" s="242"/>
      <c r="AF61" s="242"/>
      <c r="AG61" s="242"/>
      <c r="AH61" s="242"/>
    </row>
    <row r="62" spans="29:34" s="241" customFormat="1" x14ac:dyDescent="0.15">
      <c r="AC62" s="242"/>
      <c r="AD62" s="242"/>
      <c r="AE62" s="242"/>
      <c r="AF62" s="242"/>
      <c r="AG62" s="242"/>
      <c r="AH62" s="242"/>
    </row>
    <row r="63" spans="29:34" s="241" customFormat="1" x14ac:dyDescent="0.15">
      <c r="AC63" s="242"/>
      <c r="AD63" s="242"/>
      <c r="AE63" s="242"/>
      <c r="AF63" s="242"/>
      <c r="AG63" s="242"/>
    </row>
    <row r="64" spans="29:34" s="241" customFormat="1" x14ac:dyDescent="0.15">
      <c r="AC64" s="242"/>
      <c r="AD64" s="242"/>
      <c r="AE64" s="242"/>
      <c r="AF64" s="242"/>
    </row>
    <row r="65" spans="32:34" s="241" customFormat="1" x14ac:dyDescent="0.15">
      <c r="AF65" s="242"/>
      <c r="AG65" s="242"/>
      <c r="AH65" s="242"/>
    </row>
    <row r="66" spans="32:34" s="241" customFormat="1" x14ac:dyDescent="0.15">
      <c r="AF66" s="242"/>
      <c r="AG66" s="242"/>
      <c r="AH66" s="242"/>
    </row>
    <row r="67" spans="32:34" s="241" customFormat="1" x14ac:dyDescent="0.15">
      <c r="AF67" s="242"/>
      <c r="AG67" s="242"/>
      <c r="AH67" s="242"/>
    </row>
    <row r="68" spans="32:34" s="241" customFormat="1" x14ac:dyDescent="0.15">
      <c r="AF68" s="242"/>
      <c r="AG68" s="242"/>
      <c r="AH68" s="242"/>
    </row>
    <row r="69" spans="32:34" s="241" customFormat="1" x14ac:dyDescent="0.15"/>
    <row r="70" spans="32:34" s="241" customFormat="1" x14ac:dyDescent="0.15">
      <c r="AF70" s="242"/>
      <c r="AG70" s="242"/>
      <c r="AH70" s="242"/>
    </row>
    <row r="71" spans="32:34" s="241" customFormat="1" x14ac:dyDescent="0.15">
      <c r="AF71" s="242"/>
      <c r="AG71" s="242"/>
      <c r="AH71" s="242"/>
    </row>
    <row r="72" spans="32:34" s="241" customFormat="1" x14ac:dyDescent="0.15">
      <c r="AF72" s="242"/>
      <c r="AG72" s="242"/>
      <c r="AH72" s="242"/>
    </row>
    <row r="73" spans="32:34" s="241" customFormat="1" x14ac:dyDescent="0.15">
      <c r="AF73" s="242"/>
      <c r="AG73" s="242"/>
      <c r="AH73" s="242"/>
    </row>
    <row r="74" spans="32:34" s="241" customFormat="1" x14ac:dyDescent="0.15">
      <c r="AF74" s="242"/>
      <c r="AG74" s="242"/>
      <c r="AH74" s="242"/>
    </row>
    <row r="75" spans="32:34" s="241" customFormat="1" x14ac:dyDescent="0.15">
      <c r="AF75" s="242"/>
      <c r="AG75" s="242"/>
      <c r="AH75" s="242"/>
    </row>
    <row r="76" spans="32:34" s="241" customFormat="1" x14ac:dyDescent="0.15">
      <c r="AF76" s="242"/>
      <c r="AG76" s="242"/>
      <c r="AH76" s="242"/>
    </row>
    <row r="77" spans="32:34" s="241" customFormat="1" x14ac:dyDescent="0.15">
      <c r="AF77" s="242"/>
      <c r="AG77" s="242"/>
      <c r="AH77" s="242"/>
    </row>
    <row r="78" spans="32:34" s="241" customFormat="1" x14ac:dyDescent="0.15">
      <c r="AF78" s="242"/>
      <c r="AG78" s="242"/>
      <c r="AH78" s="242"/>
    </row>
    <row r="79" spans="32:34" s="241" customFormat="1" x14ac:dyDescent="0.15">
      <c r="AF79" s="242"/>
      <c r="AG79" s="242"/>
      <c r="AH79" s="242"/>
    </row>
    <row r="80" spans="32:34" s="241" customFormat="1" x14ac:dyDescent="0.15">
      <c r="AF80" s="242"/>
      <c r="AG80" s="242"/>
      <c r="AH80" s="242"/>
    </row>
    <row r="81" spans="25:34" s="241" customFormat="1" x14ac:dyDescent="0.15">
      <c r="Y81" s="242"/>
      <c r="Z81" s="242"/>
      <c r="AA81" s="242"/>
      <c r="AB81" s="242"/>
      <c r="AC81" s="242"/>
      <c r="AD81" s="242"/>
      <c r="AE81" s="242"/>
      <c r="AF81" s="242"/>
      <c r="AG81" s="242"/>
      <c r="AH81" s="242"/>
    </row>
    <row r="82" spans="25:34" s="241" customFormat="1" x14ac:dyDescent="0.15">
      <c r="Z82" s="242"/>
      <c r="AA82" s="242"/>
      <c r="AB82" s="242"/>
      <c r="AC82" s="242"/>
      <c r="AD82" s="242"/>
      <c r="AE82" s="242"/>
      <c r="AF82" s="242"/>
      <c r="AG82" s="242"/>
      <c r="AH82" s="242"/>
    </row>
    <row r="83" spans="25:34" s="241" customFormat="1" x14ac:dyDescent="0.15">
      <c r="Y83" s="242"/>
    </row>
    <row r="84" spans="25:34" s="241" customFormat="1" x14ac:dyDescent="0.15">
      <c r="Y84" s="242"/>
      <c r="Z84" s="242"/>
      <c r="AA84" s="242"/>
      <c r="AB84" s="242"/>
      <c r="AC84" s="242"/>
      <c r="AD84" s="242"/>
      <c r="AE84" s="242"/>
      <c r="AF84" s="242"/>
      <c r="AG84" s="242"/>
      <c r="AH84" s="242"/>
    </row>
    <row r="85" spans="25:34" s="241" customFormat="1" x14ac:dyDescent="0.15">
      <c r="Y85" s="242"/>
      <c r="Z85" s="242"/>
      <c r="AA85" s="242"/>
      <c r="AB85" s="242"/>
      <c r="AC85" s="242"/>
      <c r="AD85" s="242"/>
      <c r="AE85" s="242"/>
      <c r="AF85" s="242"/>
      <c r="AG85" s="242"/>
      <c r="AH85" s="242"/>
    </row>
    <row r="86" spans="25:34" s="241" customFormat="1" x14ac:dyDescent="0.15">
      <c r="Y86" s="242"/>
      <c r="Z86" s="242"/>
      <c r="AA86" s="242"/>
      <c r="AB86" s="242"/>
      <c r="AC86" s="242"/>
      <c r="AD86" s="242"/>
      <c r="AE86" s="242"/>
      <c r="AF86" s="242"/>
      <c r="AG86" s="242"/>
      <c r="AH86" s="242"/>
    </row>
    <row r="87" spans="25:34" s="241" customFormat="1" x14ac:dyDescent="0.15">
      <c r="Y87" s="242"/>
      <c r="Z87" s="242"/>
      <c r="AA87" s="242"/>
      <c r="AB87" s="242"/>
      <c r="AC87" s="242"/>
      <c r="AD87" s="242"/>
      <c r="AE87" s="242"/>
      <c r="AF87" s="242"/>
      <c r="AG87" s="242"/>
      <c r="AH87" s="242"/>
    </row>
    <row r="88" spans="25:34" s="241" customFormat="1" x14ac:dyDescent="0.15">
      <c r="Y88" s="242"/>
      <c r="Z88" s="242"/>
      <c r="AA88" s="242"/>
      <c r="AB88" s="242"/>
      <c r="AC88" s="242"/>
      <c r="AD88" s="242"/>
      <c r="AE88" s="242"/>
      <c r="AF88" s="242"/>
      <c r="AG88" s="242"/>
    </row>
    <row r="89" spans="25:34" s="241" customFormat="1" x14ac:dyDescent="0.15">
      <c r="Y89" s="242"/>
      <c r="Z89" s="242"/>
      <c r="AA89" s="242"/>
      <c r="AB89" s="242"/>
      <c r="AC89" s="242"/>
      <c r="AD89" s="242"/>
      <c r="AE89" s="242"/>
      <c r="AF89" s="242"/>
      <c r="AG89" s="242"/>
      <c r="AH89" s="242"/>
    </row>
    <row r="90" spans="25:34" s="241" customFormat="1" x14ac:dyDescent="0.15">
      <c r="Y90" s="242"/>
      <c r="Z90" s="242"/>
      <c r="AA90" s="242"/>
      <c r="AB90" s="242"/>
      <c r="AC90" s="242"/>
      <c r="AD90" s="242"/>
      <c r="AE90" s="242"/>
      <c r="AF90" s="242"/>
      <c r="AG90" s="242"/>
      <c r="AH90" s="242"/>
    </row>
    <row r="91" spans="25:34" s="241" customFormat="1" x14ac:dyDescent="0.15">
      <c r="Y91" s="242"/>
      <c r="Z91" s="242"/>
      <c r="AA91" s="242"/>
      <c r="AB91" s="242"/>
      <c r="AC91" s="242"/>
      <c r="AD91" s="242"/>
      <c r="AE91" s="242"/>
      <c r="AF91" s="242"/>
      <c r="AG91" s="242"/>
      <c r="AH91" s="242"/>
    </row>
    <row r="92" spans="25:34" s="241" customFormat="1" ht="13.5" customHeight="1" x14ac:dyDescent="0.15">
      <c r="Y92" s="242"/>
      <c r="Z92" s="242"/>
      <c r="AA92" s="242"/>
      <c r="AB92" s="242"/>
      <c r="AC92" s="242"/>
      <c r="AD92" s="242"/>
      <c r="AE92" s="242"/>
      <c r="AF92" s="242"/>
      <c r="AG92" s="242"/>
      <c r="AH92" s="242"/>
    </row>
    <row r="93" spans="25:34" s="241" customFormat="1" ht="13.5" customHeight="1" x14ac:dyDescent="0.15">
      <c r="Y93" s="242"/>
      <c r="Z93" s="242"/>
      <c r="AA93" s="242"/>
      <c r="AB93" s="242"/>
      <c r="AC93" s="242"/>
      <c r="AD93" s="242"/>
      <c r="AE93" s="242"/>
      <c r="AF93" s="242"/>
      <c r="AG93" s="242"/>
      <c r="AH93" s="242"/>
    </row>
    <row r="94" spans="25:34" s="241" customFormat="1" ht="13.5" customHeight="1" x14ac:dyDescent="0.15">
      <c r="Y94" s="242"/>
      <c r="Z94" s="242"/>
      <c r="AA94" s="242"/>
      <c r="AB94" s="242"/>
      <c r="AC94" s="242"/>
      <c r="AD94" s="242"/>
      <c r="AE94" s="242"/>
    </row>
    <row r="95" spans="25:34" s="241" customFormat="1" ht="13.5" customHeight="1" x14ac:dyDescent="0.15">
      <c r="Y95" s="242"/>
      <c r="Z95" s="242"/>
      <c r="AA95" s="242"/>
      <c r="AB95" s="242"/>
      <c r="AC95" s="242"/>
      <c r="AD95" s="242"/>
      <c r="AE95" s="242"/>
      <c r="AF95" s="242"/>
      <c r="AG95" s="242"/>
    </row>
    <row r="96" spans="25:34" s="241" customFormat="1" ht="13.5" customHeight="1" x14ac:dyDescent="0.15">
      <c r="Y96" s="242"/>
      <c r="Z96" s="242"/>
      <c r="AA96" s="242"/>
      <c r="AB96" s="242"/>
      <c r="AC96" s="242"/>
      <c r="AD96" s="242"/>
      <c r="AE96" s="242"/>
      <c r="AF96" s="242"/>
      <c r="AG96" s="242"/>
      <c r="AH96" s="242"/>
    </row>
    <row r="97" spans="33:34" s="241" customFormat="1" ht="13.5" customHeight="1" x14ac:dyDescent="0.15">
      <c r="AG97" s="242"/>
      <c r="AH97" s="242"/>
    </row>
    <row r="98" spans="33:34" s="241" customFormat="1" ht="13.5" customHeight="1" x14ac:dyDescent="0.15">
      <c r="AG98" s="242"/>
      <c r="AH98" s="242"/>
    </row>
    <row r="99" spans="33:34" s="241" customFormat="1" ht="13.5" customHeight="1" x14ac:dyDescent="0.15">
      <c r="AG99" s="242"/>
      <c r="AH99" s="242"/>
    </row>
    <row r="100" spans="33:34" s="241" customFormat="1" ht="13.5" customHeight="1" x14ac:dyDescent="0.15">
      <c r="AG100" s="242"/>
      <c r="AH100" s="242"/>
    </row>
    <row r="101" spans="33:34" s="241" customFormat="1" ht="13.5" customHeight="1" x14ac:dyDescent="0.15">
      <c r="AG101" s="242"/>
    </row>
    <row r="102" spans="33:34" s="241" customFormat="1" ht="13.5" customHeight="1" x14ac:dyDescent="0.15">
      <c r="AG102" s="242"/>
      <c r="AH102" s="242"/>
    </row>
    <row r="103" spans="33:34" s="241" customFormat="1" ht="13.5" customHeight="1" x14ac:dyDescent="0.15">
      <c r="AG103" s="242"/>
      <c r="AH103" s="242"/>
    </row>
    <row r="104" spans="33:34" s="241" customFormat="1" ht="13.5" customHeight="1" x14ac:dyDescent="0.15"/>
    <row r="105" spans="33:34" s="241" customFormat="1" ht="13.5" customHeight="1" x14ac:dyDescent="0.15">
      <c r="AG105" s="242"/>
      <c r="AH105" s="242"/>
    </row>
    <row r="106" spans="33:34" s="241" customFormat="1" ht="13.5" customHeight="1" x14ac:dyDescent="0.15">
      <c r="AG106" s="242"/>
      <c r="AH106" s="242"/>
    </row>
    <row r="107" spans="33:34" s="241" customFormat="1" ht="13.5" customHeight="1" x14ac:dyDescent="0.15">
      <c r="AG107" s="242"/>
      <c r="AH107" s="242"/>
    </row>
    <row r="108" spans="33:34" s="241" customFormat="1" ht="13.5" customHeight="1" x14ac:dyDescent="0.15">
      <c r="AG108" s="242"/>
      <c r="AH108" s="242"/>
    </row>
    <row r="109" spans="33:34" s="241" customFormat="1" ht="13.5" customHeight="1" x14ac:dyDescent="0.15">
      <c r="AG109" s="242"/>
      <c r="AH109" s="242"/>
    </row>
    <row r="110" spans="33:34" s="241" customFormat="1" ht="13.5" customHeight="1" x14ac:dyDescent="0.15">
      <c r="AG110" s="242"/>
      <c r="AH110" s="242"/>
    </row>
    <row r="111" spans="33:34" s="241" customFormat="1" ht="13.5" customHeight="1" x14ac:dyDescent="0.15">
      <c r="AG111" s="242"/>
      <c r="AH111" s="242"/>
    </row>
    <row r="112" spans="33:34" s="241" customFormat="1" ht="13.5" customHeight="1" x14ac:dyDescent="0.15">
      <c r="AG112" s="242"/>
      <c r="AH112" s="242"/>
    </row>
    <row r="113" spans="34:34" s="241" customFormat="1" ht="13.5" customHeight="1" x14ac:dyDescent="0.15">
      <c r="AH113" s="242"/>
    </row>
    <row r="114" spans="34:34" s="241" customFormat="1" ht="13.5" customHeight="1" x14ac:dyDescent="0.15">
      <c r="AH114" s="242"/>
    </row>
    <row r="115" spans="34:34" s="241" customFormat="1" ht="13.5" customHeight="1" x14ac:dyDescent="0.15">
      <c r="AH115" s="242"/>
    </row>
    <row r="116" spans="34:34" s="241" customFormat="1" ht="13.5" customHeight="1" x14ac:dyDescent="0.15"/>
    <row r="117" spans="34:34" s="241" customFormat="1" ht="13.5" hidden="1" customHeight="1" x14ac:dyDescent="0.15">
      <c r="AH117" s="242"/>
    </row>
    <row r="118" spans="34:34" s="241" customFormat="1" ht="13.5" hidden="1" customHeight="1" x14ac:dyDescent="0.15">
      <c r="AH118" s="242"/>
    </row>
    <row r="119" spans="34:34" s="241" customFormat="1" ht="13.5" hidden="1" customHeight="1" x14ac:dyDescent="0.15">
      <c r="AH119" s="242"/>
    </row>
    <row r="120" spans="34:34" s="241" customFormat="1" ht="13.5" hidden="1" customHeight="1" x14ac:dyDescent="0.15">
      <c r="AH120" s="242"/>
    </row>
    <row r="121" spans="34:34" s="241" customFormat="1" ht="13.5" hidden="1" customHeight="1" x14ac:dyDescent="0.15"/>
    <row r="122" spans="34:34" s="241" customFormat="1" ht="13.5" hidden="1" customHeight="1" x14ac:dyDescent="0.15">
      <c r="AH122" s="242"/>
    </row>
    <row r="123" spans="34:34" s="241" customFormat="1" ht="13.5" hidden="1" customHeight="1" x14ac:dyDescent="0.15">
      <c r="AH123" s="242"/>
    </row>
    <row r="124" spans="34:34" s="241" customFormat="1" ht="13.5" hidden="1" customHeight="1" x14ac:dyDescent="0.15">
      <c r="AH124" s="242"/>
    </row>
    <row r="125" spans="34:34" s="241" customFormat="1" ht="13.5" hidden="1" customHeight="1" x14ac:dyDescent="0.15">
      <c r="AH125" s="242"/>
    </row>
    <row r="126" spans="34:34" s="241" customFormat="1" ht="13.5" hidden="1" customHeight="1" x14ac:dyDescent="0.15">
      <c r="AH126" s="242"/>
    </row>
    <row r="127" spans="34:34" s="241" customFormat="1" ht="13.5" hidden="1" customHeight="1" x14ac:dyDescent="0.15">
      <c r="AH127" s="242"/>
    </row>
    <row r="128" spans="34:34" s="241" customFormat="1" ht="13.5" hidden="1" customHeight="1" x14ac:dyDescent="0.15">
      <c r="AH128" s="242"/>
    </row>
    <row r="129" s="241" customFormat="1" ht="13.5" hidden="1" customHeight="1" x14ac:dyDescent="0.15"/>
    <row r="130" s="241" customFormat="1" ht="13.5" hidden="1" customHeight="1" x14ac:dyDescent="0.15"/>
    <row r="131" s="241" customFormat="1" ht="13.5" hidden="1" customHeight="1" x14ac:dyDescent="0.15"/>
    <row r="132" s="241" customFormat="1"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s="241" customFormat="1" x14ac:dyDescent="0.15"/>
    <row r="18" spans="34:34" s="241" customFormat="1" x14ac:dyDescent="0.15">
      <c r="AH18" s="242"/>
    </row>
    <row r="19" spans="34:34" s="241" customFormat="1" x14ac:dyDescent="0.15">
      <c r="AH19" s="242"/>
    </row>
    <row r="20" spans="34:34" s="241" customFormat="1" x14ac:dyDescent="0.15"/>
    <row r="21" spans="34:34" s="241" customFormat="1" x14ac:dyDescent="0.15"/>
    <row r="22" spans="34:34" s="241" customFormat="1" x14ac:dyDescent="0.15">
      <c r="AH22" s="242"/>
    </row>
    <row r="23" spans="34:34" s="241" customFormat="1" x14ac:dyDescent="0.15">
      <c r="AH23" s="242"/>
    </row>
    <row r="24" spans="34:34" s="241" customFormat="1" x14ac:dyDescent="0.15">
      <c r="AH24" s="242"/>
    </row>
    <row r="25" spans="34:34" s="241" customFormat="1" x14ac:dyDescent="0.15">
      <c r="AH25" s="242"/>
    </row>
    <row r="26" spans="34:34" s="241" customFormat="1" x14ac:dyDescent="0.15">
      <c r="AH26" s="242"/>
    </row>
    <row r="27" spans="34:34" s="241" customFormat="1" x14ac:dyDescent="0.15">
      <c r="AH27" s="242"/>
    </row>
    <row r="28" spans="34:34" s="241" customFormat="1" x14ac:dyDescent="0.15"/>
    <row r="29" spans="34:34" s="241" customFormat="1" x14ac:dyDescent="0.15">
      <c r="AH29" s="242"/>
    </row>
    <row r="30" spans="34:34" s="241" customFormat="1" x14ac:dyDescent="0.15">
      <c r="AH30" s="242"/>
    </row>
    <row r="31" spans="34:34" s="241" customFormat="1" x14ac:dyDescent="0.15">
      <c r="AH31" s="242"/>
    </row>
    <row r="32" spans="34:34" s="241" customFormat="1" x14ac:dyDescent="0.15">
      <c r="AH32" s="242"/>
    </row>
    <row r="33" spans="2:34" s="241" customFormat="1" x14ac:dyDescent="0.15">
      <c r="C33" s="242"/>
      <c r="D33" s="242"/>
      <c r="E33" s="242"/>
      <c r="F33" s="242"/>
      <c r="H33" s="242"/>
      <c r="J33" s="242"/>
      <c r="K33" s="242"/>
      <c r="L33" s="242"/>
      <c r="M33" s="242"/>
      <c r="N33" s="242"/>
      <c r="O33" s="242"/>
      <c r="P33" s="242"/>
      <c r="Q33" s="242"/>
      <c r="R33" s="242"/>
      <c r="S33" s="242"/>
      <c r="T33" s="242"/>
      <c r="U33" s="242"/>
      <c r="V33" s="242"/>
      <c r="W33" s="242"/>
      <c r="X33" s="242"/>
      <c r="Y33" s="242"/>
      <c r="Z33" s="242"/>
      <c r="AA33" s="242"/>
      <c r="AB33" s="242"/>
      <c r="AC33" s="242"/>
      <c r="AD33" s="242"/>
      <c r="AE33" s="242"/>
      <c r="AF33" s="242"/>
      <c r="AG33" s="242"/>
      <c r="AH33" s="242"/>
    </row>
    <row r="34" spans="2:34" s="241" customFormat="1" x14ac:dyDescent="0.15">
      <c r="B34" s="242"/>
      <c r="D34" s="242"/>
      <c r="E34" s="242"/>
      <c r="F34" s="242"/>
      <c r="G34" s="242"/>
      <c r="H34" s="242"/>
      <c r="I34" s="242"/>
      <c r="J34" s="242"/>
      <c r="K34" s="242"/>
      <c r="L34" s="242"/>
      <c r="M34" s="242"/>
      <c r="N34" s="242"/>
      <c r="O34" s="242"/>
      <c r="Q34" s="242"/>
      <c r="S34" s="242"/>
      <c r="T34" s="242"/>
      <c r="V34" s="242"/>
      <c r="W34" s="242"/>
      <c r="X34" s="242"/>
      <c r="Y34" s="242"/>
      <c r="Z34" s="242"/>
      <c r="AA34" s="242"/>
      <c r="AB34" s="242"/>
      <c r="AC34" s="242"/>
      <c r="AD34" s="242"/>
      <c r="AE34" s="242"/>
      <c r="AF34" s="242"/>
      <c r="AG34" s="242"/>
      <c r="AH34" s="242"/>
    </row>
    <row r="35" spans="2:34" s="241" customFormat="1" x14ac:dyDescent="0.15">
      <c r="B35" s="242"/>
      <c r="C35" s="242"/>
      <c r="F35" s="242"/>
      <c r="G35" s="242"/>
      <c r="H35" s="242"/>
      <c r="I35" s="242"/>
      <c r="J35" s="242"/>
      <c r="K35" s="242"/>
      <c r="L35" s="242"/>
      <c r="M35" s="242"/>
      <c r="N35" s="242"/>
      <c r="O35" s="242"/>
      <c r="P35" s="242"/>
      <c r="Q35" s="242"/>
      <c r="R35" s="242"/>
      <c r="S35" s="242"/>
      <c r="U35" s="242"/>
      <c r="V35" s="242"/>
      <c r="X35" s="242"/>
      <c r="Y35" s="242"/>
      <c r="Z35" s="242"/>
      <c r="AA35" s="242"/>
      <c r="AB35" s="242"/>
    </row>
    <row r="36" spans="2:34" s="241" customFormat="1" x14ac:dyDescent="0.15">
      <c r="B36" s="242"/>
      <c r="C36" s="242"/>
      <c r="D36" s="242"/>
      <c r="E36" s="242"/>
      <c r="G36" s="242"/>
      <c r="I36" s="242"/>
      <c r="P36" s="242"/>
      <c r="R36" s="242"/>
      <c r="T36" s="242"/>
      <c r="U36" s="242"/>
      <c r="W36" s="242"/>
    </row>
    <row r="37" spans="2:34" s="241" customFormat="1" x14ac:dyDescent="0.15">
      <c r="B37" s="242"/>
      <c r="C37" s="242"/>
      <c r="D37" s="242"/>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row>
    <row r="38" spans="2:34" s="241" customFormat="1" x14ac:dyDescent="0.15">
      <c r="B38" s="242"/>
      <c r="C38" s="242"/>
      <c r="D38" s="242"/>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row>
    <row r="39" spans="2:34" s="241" customFormat="1" x14ac:dyDescent="0.15">
      <c r="B39" s="242"/>
      <c r="C39" s="242"/>
      <c r="D39" s="242"/>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row>
    <row r="40" spans="2:34" s="241" customFormat="1" x14ac:dyDescent="0.15">
      <c r="B40" s="242"/>
      <c r="C40" s="242"/>
      <c r="D40" s="242"/>
      <c r="E40" s="242"/>
      <c r="F40" s="242"/>
      <c r="G40" s="242"/>
      <c r="H40" s="242"/>
      <c r="I40" s="242"/>
      <c r="J40" s="242"/>
      <c r="K40" s="242"/>
      <c r="L40" s="242"/>
      <c r="M40" s="242"/>
      <c r="N40" s="242"/>
      <c r="O40" s="242"/>
      <c r="P40" s="242"/>
      <c r="Q40" s="242"/>
      <c r="R40" s="242"/>
      <c r="S40" s="242"/>
      <c r="T40" s="242"/>
      <c r="V40" s="242"/>
      <c r="W40" s="242"/>
      <c r="X40" s="242"/>
      <c r="Y40" s="242"/>
      <c r="Z40" s="242"/>
      <c r="AA40" s="242"/>
      <c r="AB40" s="242"/>
      <c r="AC40" s="242"/>
      <c r="AD40" s="242"/>
      <c r="AE40" s="242"/>
      <c r="AF40" s="242"/>
      <c r="AG40" s="242"/>
      <c r="AH40" s="242"/>
    </row>
    <row r="41" spans="2:34" s="241" customFormat="1" x14ac:dyDescent="0.15">
      <c r="B41" s="242"/>
      <c r="C41" s="242"/>
      <c r="D41" s="242"/>
      <c r="E41" s="242"/>
      <c r="F41" s="242"/>
      <c r="G41" s="242"/>
      <c r="H41" s="242"/>
      <c r="I41" s="242"/>
      <c r="J41" s="242"/>
      <c r="K41" s="242"/>
      <c r="L41" s="242"/>
      <c r="M41" s="242"/>
      <c r="N41" s="242"/>
      <c r="O41" s="242"/>
      <c r="P41" s="242"/>
      <c r="Q41" s="242"/>
      <c r="S41" s="242"/>
      <c r="T41" s="242"/>
      <c r="U41" s="242"/>
      <c r="V41" s="242"/>
      <c r="W41" s="242"/>
      <c r="X41" s="242"/>
      <c r="Y41" s="242"/>
      <c r="Z41" s="242"/>
      <c r="AA41" s="242"/>
      <c r="AB41" s="242"/>
      <c r="AC41" s="242"/>
      <c r="AD41" s="242"/>
      <c r="AE41" s="242"/>
      <c r="AF41" s="242"/>
      <c r="AG41" s="242"/>
      <c r="AH41" s="242"/>
    </row>
    <row r="42" spans="2:34" s="241" customFormat="1" x14ac:dyDescent="0.15">
      <c r="B42" s="242"/>
      <c r="C42" s="242"/>
      <c r="D42" s="242"/>
      <c r="E42" s="242"/>
      <c r="F42" s="242"/>
      <c r="G42" s="242"/>
      <c r="H42" s="242"/>
      <c r="I42" s="242"/>
      <c r="J42" s="242"/>
      <c r="K42" s="242"/>
      <c r="L42" s="242"/>
      <c r="M42" s="242"/>
      <c r="N42" s="242"/>
      <c r="O42" s="242"/>
      <c r="P42" s="242"/>
      <c r="Q42" s="242"/>
      <c r="R42" s="242"/>
      <c r="S42" s="242"/>
      <c r="U42" s="242"/>
      <c r="V42" s="242"/>
      <c r="X42" s="242"/>
      <c r="Y42" s="242"/>
      <c r="Z42" s="242"/>
      <c r="AA42" s="242"/>
      <c r="AB42" s="242"/>
      <c r="AC42" s="242"/>
      <c r="AD42" s="242"/>
      <c r="AE42" s="242"/>
      <c r="AF42" s="242"/>
      <c r="AG42" s="242"/>
      <c r="AH42" s="242"/>
    </row>
    <row r="43" spans="2:34" s="241" customFormat="1" x14ac:dyDescent="0.15">
      <c r="B43" s="242"/>
      <c r="C43" s="242"/>
      <c r="D43" s="242"/>
      <c r="E43" s="242"/>
      <c r="F43" s="242"/>
      <c r="G43" s="242"/>
      <c r="H43" s="242"/>
      <c r="I43" s="242"/>
      <c r="J43" s="242"/>
      <c r="K43" s="242"/>
      <c r="L43" s="242"/>
      <c r="M43" s="242"/>
      <c r="N43" s="242"/>
      <c r="O43" s="242"/>
      <c r="P43" s="242"/>
      <c r="R43" s="242"/>
      <c r="T43" s="242"/>
      <c r="U43" s="242"/>
      <c r="W43" s="242"/>
    </row>
    <row r="44" spans="2:34" s="241" customFormat="1" x14ac:dyDescent="0.15">
      <c r="B44" s="242"/>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row>
    <row r="45" spans="2:34" s="241" customFormat="1" x14ac:dyDescent="0.15">
      <c r="B45" s="242"/>
      <c r="C45" s="242"/>
      <c r="D45" s="242"/>
      <c r="E45" s="242"/>
      <c r="F45" s="242"/>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242"/>
      <c r="AE45" s="242"/>
      <c r="AF45" s="242"/>
      <c r="AG45" s="242"/>
      <c r="AH45" s="242"/>
    </row>
    <row r="46" spans="2:34" s="241" customFormat="1" x14ac:dyDescent="0.15">
      <c r="B46" s="242"/>
      <c r="C46" s="242"/>
      <c r="D46" s="242"/>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row>
    <row r="47" spans="2:34" s="241" customFormat="1" x14ac:dyDescent="0.15">
      <c r="B47" s="242"/>
      <c r="C47" s="242"/>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row>
    <row r="48" spans="2:34" s="241" customFormat="1" x14ac:dyDescent="0.15">
      <c r="B48" s="242"/>
      <c r="C48" s="242"/>
      <c r="D48" s="242"/>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2"/>
      <c r="AD48" s="242"/>
      <c r="AE48" s="242"/>
      <c r="AF48" s="242"/>
    </row>
    <row r="49" spans="29:34" s="241" customFormat="1" x14ac:dyDescent="0.15">
      <c r="AC49" s="242"/>
      <c r="AD49" s="242"/>
      <c r="AE49" s="242"/>
      <c r="AF49" s="242"/>
      <c r="AG49" s="242"/>
    </row>
    <row r="50" spans="29:34" s="241" customFormat="1" x14ac:dyDescent="0.15">
      <c r="AC50" s="242"/>
      <c r="AD50" s="242"/>
      <c r="AE50" s="242"/>
      <c r="AF50" s="242"/>
      <c r="AG50" s="242"/>
    </row>
    <row r="51" spans="29:34" s="241" customFormat="1" x14ac:dyDescent="0.15"/>
    <row r="52" spans="29:34" s="241" customFormat="1" x14ac:dyDescent="0.15">
      <c r="AC52" s="242"/>
      <c r="AD52" s="242"/>
      <c r="AE52" s="242"/>
      <c r="AF52" s="242"/>
      <c r="AG52" s="242"/>
      <c r="AH52" s="242"/>
    </row>
    <row r="53" spans="29:34" s="241" customFormat="1" x14ac:dyDescent="0.15">
      <c r="AC53" s="242"/>
      <c r="AD53" s="242"/>
      <c r="AE53" s="242"/>
      <c r="AF53" s="242"/>
      <c r="AG53" s="242"/>
      <c r="AH53" s="242"/>
    </row>
    <row r="54" spans="29:34" s="241" customFormat="1" x14ac:dyDescent="0.15">
      <c r="AC54" s="242"/>
      <c r="AD54" s="242"/>
      <c r="AE54" s="242"/>
      <c r="AF54" s="242"/>
      <c r="AG54" s="242"/>
    </row>
    <row r="55" spans="29:34" s="241" customFormat="1" x14ac:dyDescent="0.15">
      <c r="AC55" s="242"/>
      <c r="AD55" s="242"/>
      <c r="AE55" s="242"/>
      <c r="AF55" s="242"/>
      <c r="AG55" s="242"/>
      <c r="AH55" s="242"/>
    </row>
    <row r="56" spans="29:34" s="241" customFormat="1" x14ac:dyDescent="0.15">
      <c r="AC56" s="242"/>
      <c r="AD56" s="242"/>
      <c r="AE56" s="242"/>
      <c r="AF56" s="242"/>
      <c r="AG56" s="242"/>
      <c r="AH56" s="242"/>
    </row>
    <row r="57" spans="29:34" s="241" customFormat="1" x14ac:dyDescent="0.15">
      <c r="AC57" s="242"/>
      <c r="AD57" s="242"/>
      <c r="AE57" s="242"/>
      <c r="AF57" s="242"/>
      <c r="AG57" s="242"/>
      <c r="AH57" s="242"/>
    </row>
    <row r="58" spans="29:34" s="241" customFormat="1" x14ac:dyDescent="0.15">
      <c r="AC58" s="242"/>
      <c r="AD58" s="242"/>
      <c r="AE58" s="242"/>
      <c r="AF58" s="242"/>
      <c r="AG58" s="242"/>
    </row>
    <row r="59" spans="29:34" s="241" customFormat="1" x14ac:dyDescent="0.15">
      <c r="AC59" s="242"/>
      <c r="AD59" s="242"/>
      <c r="AE59" s="242"/>
      <c r="AF59" s="242"/>
      <c r="AG59" s="242"/>
      <c r="AH59" s="242"/>
    </row>
    <row r="60" spans="29:34" s="241" customFormat="1" x14ac:dyDescent="0.15">
      <c r="AC60" s="242"/>
      <c r="AD60" s="242"/>
      <c r="AE60" s="242"/>
      <c r="AF60" s="242"/>
      <c r="AG60" s="242"/>
      <c r="AH60" s="242"/>
    </row>
    <row r="61" spans="29:34" s="241" customFormat="1" x14ac:dyDescent="0.15">
      <c r="AC61" s="242"/>
      <c r="AD61" s="242"/>
      <c r="AE61" s="242"/>
      <c r="AF61" s="242"/>
      <c r="AG61" s="242"/>
      <c r="AH61" s="242"/>
    </row>
    <row r="62" spans="29:34" s="241" customFormat="1" x14ac:dyDescent="0.15">
      <c r="AC62" s="242"/>
      <c r="AD62" s="242"/>
      <c r="AE62" s="242"/>
      <c r="AF62" s="242"/>
      <c r="AG62" s="242"/>
      <c r="AH62" s="242"/>
    </row>
    <row r="63" spans="29:34" s="241" customFormat="1" x14ac:dyDescent="0.15">
      <c r="AC63" s="242"/>
      <c r="AD63" s="242"/>
      <c r="AE63" s="242"/>
      <c r="AF63" s="242"/>
      <c r="AG63" s="242"/>
    </row>
    <row r="64" spans="29:34" s="241" customFormat="1" x14ac:dyDescent="0.15">
      <c r="AC64" s="242"/>
      <c r="AD64" s="242"/>
      <c r="AE64" s="242"/>
      <c r="AF64" s="242"/>
    </row>
    <row r="65" spans="32:34" s="241" customFormat="1" x14ac:dyDescent="0.15">
      <c r="AF65" s="242"/>
      <c r="AG65" s="242"/>
      <c r="AH65" s="242"/>
    </row>
    <row r="66" spans="32:34" s="241" customFormat="1" x14ac:dyDescent="0.15">
      <c r="AF66" s="242"/>
      <c r="AG66" s="242"/>
      <c r="AH66" s="242"/>
    </row>
    <row r="67" spans="32:34" s="241" customFormat="1" x14ac:dyDescent="0.15">
      <c r="AF67" s="242"/>
      <c r="AG67" s="242"/>
      <c r="AH67" s="242"/>
    </row>
    <row r="68" spans="32:34" s="241" customFormat="1" x14ac:dyDescent="0.15">
      <c r="AF68" s="242"/>
      <c r="AG68" s="242"/>
      <c r="AH68" s="242"/>
    </row>
    <row r="69" spans="32:34" s="241" customFormat="1" x14ac:dyDescent="0.15"/>
    <row r="70" spans="32:34" s="241" customFormat="1" x14ac:dyDescent="0.15">
      <c r="AF70" s="242"/>
      <c r="AG70" s="242"/>
      <c r="AH70" s="242"/>
    </row>
    <row r="71" spans="32:34" s="241" customFormat="1" x14ac:dyDescent="0.15">
      <c r="AF71" s="242"/>
      <c r="AG71" s="242"/>
      <c r="AH71" s="242"/>
    </row>
    <row r="72" spans="32:34" s="241" customFormat="1" x14ac:dyDescent="0.15">
      <c r="AF72" s="242"/>
      <c r="AG72" s="242"/>
      <c r="AH72" s="242"/>
    </row>
    <row r="73" spans="32:34" s="241" customFormat="1" x14ac:dyDescent="0.15">
      <c r="AF73" s="242"/>
      <c r="AG73" s="242"/>
      <c r="AH73" s="242"/>
    </row>
    <row r="74" spans="32:34" s="241" customFormat="1" x14ac:dyDescent="0.15">
      <c r="AF74" s="242"/>
      <c r="AG74" s="242"/>
      <c r="AH74" s="242"/>
    </row>
    <row r="75" spans="32:34" s="241" customFormat="1" x14ac:dyDescent="0.15">
      <c r="AF75" s="242"/>
      <c r="AG75" s="242"/>
      <c r="AH75" s="242"/>
    </row>
    <row r="76" spans="32:34" s="241" customFormat="1" x14ac:dyDescent="0.15">
      <c r="AF76" s="242"/>
      <c r="AG76" s="242"/>
      <c r="AH76" s="242"/>
    </row>
    <row r="77" spans="32:34" s="241" customFormat="1" x14ac:dyDescent="0.15">
      <c r="AF77" s="242"/>
      <c r="AG77" s="242"/>
      <c r="AH77" s="242"/>
    </row>
    <row r="78" spans="32:34" s="241" customFormat="1" x14ac:dyDescent="0.15">
      <c r="AF78" s="242"/>
      <c r="AG78" s="242"/>
      <c r="AH78" s="242"/>
    </row>
    <row r="79" spans="32:34" s="241" customFormat="1" x14ac:dyDescent="0.15">
      <c r="AF79" s="242"/>
      <c r="AG79" s="242"/>
      <c r="AH79" s="242"/>
    </row>
    <row r="80" spans="32:34" s="241" customFormat="1" x14ac:dyDescent="0.15">
      <c r="AF80" s="242"/>
      <c r="AG80" s="242"/>
      <c r="AH80" s="242"/>
    </row>
    <row r="81" spans="25:34" s="241" customFormat="1" x14ac:dyDescent="0.15">
      <c r="Y81" s="242"/>
      <c r="Z81" s="242"/>
      <c r="AA81" s="242"/>
      <c r="AB81" s="242"/>
      <c r="AC81" s="242"/>
      <c r="AD81" s="242"/>
      <c r="AE81" s="242"/>
      <c r="AF81" s="242"/>
      <c r="AG81" s="242"/>
      <c r="AH81" s="242"/>
    </row>
    <row r="82" spans="25:34" s="241" customFormat="1" x14ac:dyDescent="0.15">
      <c r="Z82" s="242"/>
      <c r="AA82" s="242"/>
      <c r="AB82" s="242"/>
      <c r="AC82" s="242"/>
      <c r="AD82" s="242"/>
      <c r="AE82" s="242"/>
      <c r="AF82" s="242"/>
      <c r="AG82" s="242"/>
      <c r="AH82" s="242"/>
    </row>
    <row r="83" spans="25:34" s="241" customFormat="1" x14ac:dyDescent="0.15">
      <c r="Y83" s="242"/>
    </row>
    <row r="84" spans="25:34" s="241" customFormat="1" x14ac:dyDescent="0.15">
      <c r="Y84" s="242"/>
      <c r="Z84" s="242"/>
      <c r="AA84" s="242"/>
      <c r="AB84" s="242"/>
      <c r="AC84" s="242"/>
      <c r="AD84" s="242"/>
      <c r="AE84" s="242"/>
      <c r="AF84" s="242"/>
      <c r="AG84" s="242"/>
      <c r="AH84" s="242"/>
    </row>
    <row r="85" spans="25:34" s="241" customFormat="1" x14ac:dyDescent="0.15">
      <c r="Y85" s="242"/>
      <c r="Z85" s="242"/>
      <c r="AA85" s="242"/>
      <c r="AB85" s="242"/>
      <c r="AC85" s="242"/>
      <c r="AD85" s="242"/>
      <c r="AE85" s="242"/>
      <c r="AF85" s="242"/>
      <c r="AG85" s="242"/>
      <c r="AH85" s="242"/>
    </row>
    <row r="86" spans="25:34" s="241" customFormat="1" x14ac:dyDescent="0.15">
      <c r="Y86" s="242"/>
      <c r="Z86" s="242"/>
      <c r="AA86" s="242"/>
      <c r="AB86" s="242"/>
      <c r="AC86" s="242"/>
      <c r="AD86" s="242"/>
      <c r="AE86" s="242"/>
      <c r="AF86" s="242"/>
      <c r="AG86" s="242"/>
      <c r="AH86" s="242"/>
    </row>
    <row r="87" spans="25:34" s="241" customFormat="1" x14ac:dyDescent="0.15">
      <c r="Y87" s="242"/>
      <c r="Z87" s="242"/>
      <c r="AA87" s="242"/>
      <c r="AB87" s="242"/>
      <c r="AC87" s="242"/>
      <c r="AD87" s="242"/>
      <c r="AE87" s="242"/>
      <c r="AF87" s="242"/>
      <c r="AG87" s="242"/>
      <c r="AH87" s="242"/>
    </row>
    <row r="88" spans="25:34" s="241" customFormat="1" x14ac:dyDescent="0.15">
      <c r="Y88" s="242"/>
      <c r="Z88" s="242"/>
      <c r="AA88" s="242"/>
      <c r="AB88" s="242"/>
      <c r="AC88" s="242"/>
      <c r="AD88" s="242"/>
      <c r="AE88" s="242"/>
      <c r="AF88" s="242"/>
      <c r="AG88" s="242"/>
    </row>
    <row r="89" spans="25:34" s="241" customFormat="1" x14ac:dyDescent="0.15">
      <c r="Y89" s="242"/>
      <c r="Z89" s="242"/>
      <c r="AA89" s="242"/>
      <c r="AB89" s="242"/>
      <c r="AC89" s="242"/>
      <c r="AD89" s="242"/>
      <c r="AE89" s="242"/>
      <c r="AF89" s="242"/>
      <c r="AG89" s="242"/>
      <c r="AH89" s="242"/>
    </row>
    <row r="90" spans="25:34" s="241" customFormat="1" x14ac:dyDescent="0.15">
      <c r="Y90" s="242"/>
      <c r="Z90" s="242"/>
      <c r="AA90" s="242"/>
      <c r="AB90" s="242"/>
      <c r="AC90" s="242"/>
      <c r="AD90" s="242"/>
      <c r="AE90" s="242"/>
      <c r="AF90" s="242"/>
      <c r="AG90" s="242"/>
      <c r="AH90" s="242"/>
    </row>
    <row r="91" spans="25:34" s="241" customFormat="1" x14ac:dyDescent="0.15">
      <c r="Y91" s="242"/>
      <c r="Z91" s="242"/>
      <c r="AA91" s="242"/>
      <c r="AB91" s="242"/>
      <c r="AC91" s="242"/>
      <c r="AD91" s="242"/>
      <c r="AE91" s="242"/>
      <c r="AF91" s="242"/>
      <c r="AG91" s="242"/>
      <c r="AH91" s="242"/>
    </row>
    <row r="92" spans="25:34" s="241" customFormat="1" ht="13.5" customHeight="1" x14ac:dyDescent="0.15">
      <c r="Y92" s="242"/>
      <c r="Z92" s="242"/>
      <c r="AA92" s="242"/>
      <c r="AB92" s="242"/>
      <c r="AC92" s="242"/>
      <c r="AD92" s="242"/>
      <c r="AE92" s="242"/>
      <c r="AF92" s="242"/>
      <c r="AG92" s="242"/>
      <c r="AH92" s="242"/>
    </row>
    <row r="93" spans="25:34" s="241" customFormat="1" ht="13.5" customHeight="1" x14ac:dyDescent="0.15">
      <c r="Y93" s="242"/>
      <c r="Z93" s="242"/>
      <c r="AA93" s="242"/>
      <c r="AB93" s="242"/>
      <c r="AC93" s="242"/>
      <c r="AD93" s="242"/>
      <c r="AE93" s="242"/>
      <c r="AF93" s="242"/>
      <c r="AG93" s="242"/>
      <c r="AH93" s="242"/>
    </row>
    <row r="94" spans="25:34" s="241" customFormat="1" ht="13.5" customHeight="1" x14ac:dyDescent="0.15">
      <c r="Y94" s="242"/>
      <c r="Z94" s="242"/>
      <c r="AA94" s="242"/>
      <c r="AB94" s="242"/>
      <c r="AC94" s="242"/>
      <c r="AD94" s="242"/>
      <c r="AE94" s="242"/>
    </row>
    <row r="95" spans="25:34" s="241" customFormat="1" ht="13.5" customHeight="1" x14ac:dyDescent="0.15">
      <c r="Y95" s="242"/>
      <c r="Z95" s="242"/>
      <c r="AA95" s="242"/>
      <c r="AB95" s="242"/>
      <c r="AC95" s="242"/>
      <c r="AD95" s="242"/>
      <c r="AE95" s="242"/>
      <c r="AF95" s="242"/>
      <c r="AG95" s="242"/>
    </row>
    <row r="96" spans="25:34" s="241" customFormat="1" ht="13.5" customHeight="1" x14ac:dyDescent="0.15">
      <c r="Y96" s="242"/>
      <c r="Z96" s="242"/>
      <c r="AA96" s="242"/>
      <c r="AB96" s="242"/>
      <c r="AC96" s="242"/>
      <c r="AD96" s="242"/>
      <c r="AE96" s="242"/>
      <c r="AF96" s="242"/>
      <c r="AG96" s="242"/>
      <c r="AH96" s="242"/>
    </row>
    <row r="97" spans="33:34" s="241" customFormat="1" ht="13.5" customHeight="1" x14ac:dyDescent="0.15">
      <c r="AG97" s="242"/>
      <c r="AH97" s="242"/>
    </row>
    <row r="98" spans="33:34" s="241" customFormat="1" ht="13.5" customHeight="1" x14ac:dyDescent="0.15">
      <c r="AG98" s="242"/>
      <c r="AH98" s="242"/>
    </row>
    <row r="99" spans="33:34" s="241" customFormat="1" ht="13.5" customHeight="1" x14ac:dyDescent="0.15">
      <c r="AG99" s="242"/>
      <c r="AH99" s="242"/>
    </row>
    <row r="100" spans="33:34" s="241" customFormat="1" ht="13.5" customHeight="1" x14ac:dyDescent="0.15">
      <c r="AG100" s="242"/>
      <c r="AH100" s="242"/>
    </row>
    <row r="101" spans="33:34" s="241" customFormat="1" ht="13.5" customHeight="1" x14ac:dyDescent="0.15">
      <c r="AG101" s="242"/>
    </row>
    <row r="102" spans="33:34" s="241" customFormat="1" ht="13.5" customHeight="1" x14ac:dyDescent="0.15">
      <c r="AG102" s="242"/>
      <c r="AH102" s="242"/>
    </row>
    <row r="103" spans="33:34" s="241" customFormat="1" ht="13.5" customHeight="1" x14ac:dyDescent="0.15">
      <c r="AG103" s="242"/>
      <c r="AH103" s="242"/>
    </row>
    <row r="104" spans="33:34" s="241" customFormat="1" ht="13.5" customHeight="1" x14ac:dyDescent="0.15"/>
    <row r="105" spans="33:34" s="241" customFormat="1" ht="13.5" customHeight="1" x14ac:dyDescent="0.15">
      <c r="AG105" s="242"/>
      <c r="AH105" s="242"/>
    </row>
    <row r="106" spans="33:34" s="241" customFormat="1" ht="13.5" customHeight="1" x14ac:dyDescent="0.15">
      <c r="AG106" s="242"/>
      <c r="AH106" s="242"/>
    </row>
    <row r="107" spans="33:34" s="241" customFormat="1" ht="13.5" customHeight="1" x14ac:dyDescent="0.15">
      <c r="AG107" s="242"/>
      <c r="AH107" s="242"/>
    </row>
    <row r="108" spans="33:34" s="241" customFormat="1" ht="13.5" customHeight="1" x14ac:dyDescent="0.15">
      <c r="AG108" s="242"/>
      <c r="AH108" s="242"/>
    </row>
    <row r="109" spans="33:34" s="241" customFormat="1" ht="13.5" customHeight="1" x14ac:dyDescent="0.15">
      <c r="AG109" s="242"/>
      <c r="AH109" s="242"/>
    </row>
    <row r="110" spans="33:34" s="241" customFormat="1" ht="13.5" customHeight="1" x14ac:dyDescent="0.15">
      <c r="AG110" s="242"/>
      <c r="AH110" s="242"/>
    </row>
    <row r="111" spans="33:34" s="241" customFormat="1" ht="13.5" customHeight="1" x14ac:dyDescent="0.15">
      <c r="AG111" s="242"/>
      <c r="AH111" s="242"/>
    </row>
    <row r="112" spans="33:34" s="241" customFormat="1" ht="13.5" customHeight="1" x14ac:dyDescent="0.15">
      <c r="AG112" s="242"/>
      <c r="AH112" s="242"/>
    </row>
    <row r="113" spans="34:34" s="241" customFormat="1" ht="13.5" customHeight="1" x14ac:dyDescent="0.15">
      <c r="AH113" s="242"/>
    </row>
    <row r="114" spans="34:34" s="241" customFormat="1" ht="13.5" customHeight="1" x14ac:dyDescent="0.15">
      <c r="AH114" s="242"/>
    </row>
    <row r="115" spans="34:34" s="241" customFormat="1" ht="13.5" customHeight="1" x14ac:dyDescent="0.15">
      <c r="AH115" s="242"/>
    </row>
    <row r="116" spans="34:34" s="241" customFormat="1" ht="13.5" customHeight="1" x14ac:dyDescent="0.15"/>
    <row r="117" spans="34:34" s="241" customFormat="1" ht="13.5" hidden="1" customHeight="1" x14ac:dyDescent="0.15">
      <c r="AH117" s="242"/>
    </row>
    <row r="118" spans="34:34" s="241" customFormat="1" ht="13.5" hidden="1" customHeight="1" x14ac:dyDescent="0.15">
      <c r="AH118" s="242"/>
    </row>
    <row r="119" spans="34:34" s="241" customFormat="1" ht="13.5" hidden="1" customHeight="1" x14ac:dyDescent="0.15">
      <c r="AH119" s="242"/>
    </row>
    <row r="120" spans="34:34" s="241" customFormat="1" ht="13.5" hidden="1" customHeight="1" x14ac:dyDescent="0.15">
      <c r="AH120" s="242"/>
    </row>
    <row r="121" spans="34:34" s="241" customFormat="1" ht="13.5" hidden="1" customHeight="1" x14ac:dyDescent="0.15"/>
    <row r="122" spans="34:34" s="241" customFormat="1" ht="13.5" hidden="1" customHeight="1" x14ac:dyDescent="0.15">
      <c r="AH122" s="242"/>
    </row>
    <row r="123" spans="34:34" s="241" customFormat="1" ht="13.5" hidden="1" customHeight="1" x14ac:dyDescent="0.15">
      <c r="AH123" s="242"/>
    </row>
    <row r="124" spans="34:34" s="241" customFormat="1" ht="13.5" hidden="1" customHeight="1" x14ac:dyDescent="0.15">
      <c r="AH124" s="242"/>
    </row>
    <row r="125" spans="34:34" s="241" customFormat="1" ht="13.5" hidden="1" customHeight="1" x14ac:dyDescent="0.15">
      <c r="AH125" s="242"/>
    </row>
    <row r="126" spans="34:34" s="241" customFormat="1" ht="13.5" hidden="1" customHeight="1" x14ac:dyDescent="0.15">
      <c r="AH126" s="242"/>
    </row>
    <row r="127" spans="34:34" s="241" customFormat="1" ht="13.5" hidden="1" customHeight="1" x14ac:dyDescent="0.15">
      <c r="AH127" s="242"/>
    </row>
    <row r="128" spans="34:34" s="241" customFormat="1" ht="13.5" hidden="1" customHeight="1" x14ac:dyDescent="0.15">
      <c r="AH128" s="242"/>
    </row>
    <row r="129" s="241" customFormat="1" ht="13.5" hidden="1" customHeight="1" x14ac:dyDescent="0.15"/>
    <row r="130" s="241" customFormat="1" ht="13.5" hidden="1" customHeight="1" x14ac:dyDescent="0.15"/>
    <row r="131" s="241" customFormat="1" ht="13.5" hidden="1" customHeight="1" x14ac:dyDescent="0.15"/>
    <row r="132" s="241" customFormat="1"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69" t="s">
        <v>3</v>
      </c>
      <c r="D47" s="1169"/>
      <c r="E47" s="1170"/>
      <c r="F47" s="11">
        <v>70.239999999999995</v>
      </c>
      <c r="G47" s="12">
        <v>61.19</v>
      </c>
      <c r="H47" s="12">
        <v>45.85</v>
      </c>
      <c r="I47" s="12">
        <v>44.48</v>
      </c>
      <c r="J47" s="13">
        <v>39.06</v>
      </c>
    </row>
    <row r="48" spans="2:10" ht="57.75" customHeight="1" x14ac:dyDescent="0.15">
      <c r="B48" s="14"/>
      <c r="C48" s="1171" t="s">
        <v>4</v>
      </c>
      <c r="D48" s="1171"/>
      <c r="E48" s="1172"/>
      <c r="F48" s="15">
        <v>12.89</v>
      </c>
      <c r="G48" s="16">
        <v>14.78</v>
      </c>
      <c r="H48" s="16">
        <v>11.39</v>
      </c>
      <c r="I48" s="16">
        <v>13.46</v>
      </c>
      <c r="J48" s="17">
        <v>13.36</v>
      </c>
    </row>
    <row r="49" spans="2:10" ht="57.75" customHeight="1" thickBot="1" x14ac:dyDescent="0.2">
      <c r="B49" s="18"/>
      <c r="C49" s="1173" t="s">
        <v>5</v>
      </c>
      <c r="D49" s="1173"/>
      <c r="E49" s="1174"/>
      <c r="F49" s="19">
        <v>1.03</v>
      </c>
      <c r="G49" s="20" t="s">
        <v>523</v>
      </c>
      <c r="H49" s="20" t="s">
        <v>524</v>
      </c>
      <c r="I49" s="20">
        <v>4.0199999999999996</v>
      </c>
      <c r="J49" s="21" t="s">
        <v>525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長野県</cp:lastModifiedBy>
  <cp:lastPrinted>2017-03-29T05:44:23Z</cp:lastPrinted>
  <dcterms:created xsi:type="dcterms:W3CDTF">2017-01-25T02:57:19Z</dcterms:created>
  <dcterms:modified xsi:type="dcterms:W3CDTF">2017-05-17T00:21:52Z</dcterms:modified>
  <cp:category/>
</cp:coreProperties>
</file>