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<sst xmlns="http://schemas.openxmlformats.org/spreadsheetml/2006/main" count="221" uniqueCount="111">
  <si>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</si>
  <si>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</si>
  <si>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</si>
  <si>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</si>
  <si>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</si>
  <si>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</si>
  <si>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</si>
  <si>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</si>
  <si>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</si>
  <si>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</si>
  <si>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</si>
  <si>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</si>
  <si>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</si>
  <si>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</si>
  <si>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</si>
  <si>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</si>
  <si>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</si>
  <si>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</si>
  <si>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</si>
  <si>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</si>
  <si>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</si>
  <si>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</si>
  <si>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</si>
  <si>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</si>
  <si>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</si>
  <si>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</si>
  <si>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</si>
  <si>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</si>
  <si>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</si>
  <si>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</si>
  <si>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</si>
  <si>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</si>
  <si>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</si>
  <si>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</si>
  <si>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</si>
  <si>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</si>
  <si>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</si>
  <si>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</si>
  <si>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</si>
  <si>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</si>
  <si>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</si>
  <si>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</si>
  <si>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</si>
  <si>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</si>
  <si>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</si>
  <si>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</si>
  <si>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</si>
  <si>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</si>
  <si>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</si>
  <si>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</si>
  <si>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</si>
  <si>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</si>
  <si>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</si>
  <si>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</si>
  <si>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</si>
  <si>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</si>
  <si>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</si>
  <si>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</si>
  <si>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</si>
  <si>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</si>
  <si>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</si>
  <si>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</si>
  <si>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</si>
  <si>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</si>
  <si>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</si>
  <si>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</si>
  <si>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</si>
  <si>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</si>
  <si>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</si>
  <si>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</si>
  <si>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</si>
  <si>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</si>
  <si>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</si>
  <si>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</si>
  <si>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</si>
  <si>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</si>
  <si>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</si>
  <si>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</si>
  <si>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</si>
  <si>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</si>
  <si>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</si>
  <si>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</si>
  <si>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</si>
  <si>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</si>
  <si>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</si>
  <si>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</si>
  <si>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</si>
  <si>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</si>
  <si>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</si>
  <si>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</si>
  <si>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</si>
  <si>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</si>
  <si>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</si>
  <si>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</si>
  <si>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</si>
  <si>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</si>
  <si>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軽井沢町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</si>
  <si>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</si>
  <si>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</si>
  <si>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</si>
  <si>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</si>
  <si>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</si>
  <si>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</si>
  <si>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</si>
  <si>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</si>
  <si>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</si>
  <si>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</si>
  <si>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</si>
  <si>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経営の健全化、効率性の為には、収入・支出両面において改善策の取組みが必要とされる。最低限として滞納防止、下水道使用料の適正化や一般会計からの繰入金との整合性を考慮し設定していかなければならない。施設の老朽化に伴い維持管理経費が微増傾向にあるため、長寿命化計画支援制度を適用した施設の改築更新に努め、住民等に対し下水道接続への促進への取組みも同時に行い、有収水量の確保が求められる。また、当町は季節により観光人口が大幅に増減することにより、効率的な施設の稼働は難しい面を持っている。今後は、施設の老朽化等により維持管理を考慮し、経営状況について検討する必要がある。</t>
    <rPh sb="1" eb="2">
      <t>トウ</t>
    </rPh>
    <rPh sb="2" eb="3">
      <t>マチ</t>
    </rPh>
    <rPh sb="4" eb="7">
      <t>ゲスイドウ</t>
    </rPh>
    <rPh sb="7" eb="9">
      <t>ケイエイ</t>
    </rPh>
    <rPh sb="10" eb="13">
      <t>ケンゼンカ</t>
    </rPh>
    <rPh sb="14" eb="17">
      <t>コウリツセイ</t>
    </rPh>
    <rPh sb="18" eb="19">
      <t>タメ</t>
    </rPh>
    <rPh sb="22" eb="24">
      <t>シュウニュウ</t>
    </rPh>
    <rPh sb="25" eb="27">
      <t>シシュツ</t>
    </rPh>
    <rPh sb="27" eb="29">
      <t>リョウメン</t>
    </rPh>
    <rPh sb="33" eb="35">
      <t>カイゼン</t>
    </rPh>
    <rPh sb="35" eb="36">
      <t>サク</t>
    </rPh>
    <rPh sb="37" eb="39">
      <t>トリク</t>
    </rPh>
    <rPh sb="41" eb="43">
      <t>ヒツヨウ</t>
    </rPh>
    <rPh sb="48" eb="51">
      <t>サイテイゲン</t>
    </rPh>
    <rPh sb="54" eb="56">
      <t>タイノウ</t>
    </rPh>
    <rPh sb="56" eb="58">
      <t>ボウシ</t>
    </rPh>
    <rPh sb="59" eb="62">
      <t>ゲスイドウ</t>
    </rPh>
    <rPh sb="62" eb="65">
      <t>シヨウリョウ</t>
    </rPh>
    <rPh sb="66" eb="69">
      <t>テキセイカ</t>
    </rPh>
    <rPh sb="70" eb="72">
      <t>イッパン</t>
    </rPh>
    <rPh sb="72" eb="74">
      <t>カイケイ</t>
    </rPh>
    <rPh sb="77" eb="79">
      <t>クリイレ</t>
    </rPh>
    <rPh sb="79" eb="80">
      <t>キン</t>
    </rPh>
    <rPh sb="82" eb="85">
      <t>セイゴウセイ</t>
    </rPh>
    <rPh sb="86" eb="88">
      <t>コウリョ</t>
    </rPh>
    <rPh sb="89" eb="91">
      <t>セッテイ</t>
    </rPh>
    <rPh sb="104" eb="106">
      <t>シセツ</t>
    </rPh>
    <rPh sb="107" eb="109">
      <t>ロウキュウ</t>
    </rPh>
    <rPh sb="109" eb="110">
      <t>カ</t>
    </rPh>
    <rPh sb="111" eb="112">
      <t>トモナ</t>
    </rPh>
    <rPh sb="113" eb="115">
      <t>イジ</t>
    </rPh>
    <rPh sb="115" eb="117">
      <t>カンリ</t>
    </rPh>
    <rPh sb="117" eb="119">
      <t>ケイヒ</t>
    </rPh>
    <rPh sb="120" eb="122">
      <t>ビゾウ</t>
    </rPh>
    <rPh sb="122" eb="124">
      <t>ケイコウ</t>
    </rPh>
    <rPh sb="130" eb="131">
      <t>チョウ</t>
    </rPh>
    <rPh sb="131" eb="134">
      <t>ジュミョウカ</t>
    </rPh>
    <rPh sb="134" eb="136">
      <t>ケイカク</t>
    </rPh>
    <rPh sb="136" eb="138">
      <t>シエン</t>
    </rPh>
    <rPh sb="138" eb="140">
      <t>セイド</t>
    </rPh>
    <rPh sb="141" eb="143">
      <t>テキヨウ</t>
    </rPh>
    <rPh sb="145" eb="147">
      <t>シセツ</t>
    </rPh>
    <rPh sb="148" eb="150">
      <t>カイチク</t>
    </rPh>
    <rPh sb="150" eb="152">
      <t>コウシン</t>
    </rPh>
    <rPh sb="153" eb="154">
      <t>ツト</t>
    </rPh>
    <rPh sb="156" eb="158">
      <t>ジュウミン</t>
    </rPh>
    <rPh sb="158" eb="159">
      <t>ナド</t>
    </rPh>
    <rPh sb="160" eb="161">
      <t>タイ</t>
    </rPh>
    <rPh sb="162" eb="165">
      <t>ゲスイドウ</t>
    </rPh>
    <rPh sb="165" eb="167">
      <t>セツゾク</t>
    </rPh>
    <rPh sb="169" eb="171">
      <t>ソクシン</t>
    </rPh>
    <rPh sb="173" eb="175">
      <t>トリク</t>
    </rPh>
    <rPh sb="177" eb="179">
      <t>ドウジ</t>
    </rPh>
    <rPh sb="180" eb="181">
      <t>オコナ</t>
    </rPh>
    <phoneticPr fontId="4"/>
  </si>
  <si>
    <t>　総括として、今後の事業を行うにあたっては、収入・支出の面を考慮する必要がある。地方都市にあっては、人口減少や節水に対する意識の向上に伴い、思った程の収入が見込まれない事が考えられるため、十分な検討が必要とされる。</t>
    <rPh sb="1" eb="3">
      <t>ソウカツ</t>
    </rPh>
    <rPh sb="7" eb="9">
      <t>コンゴ</t>
    </rPh>
    <rPh sb="10" eb="12">
      <t>ジギョウ</t>
    </rPh>
    <rPh sb="13" eb="14">
      <t>オコナ</t>
    </rPh>
    <rPh sb="22" eb="24">
      <t>シュウニュウ</t>
    </rPh>
    <rPh sb="25" eb="27">
      <t>シシュツ</t>
    </rPh>
    <rPh sb="28" eb="29">
      <t>メン</t>
    </rPh>
    <rPh sb="30" eb="32">
      <t>コウリョ</t>
    </rPh>
    <rPh sb="34" eb="36">
      <t>ヒツヨウ</t>
    </rPh>
    <rPh sb="40" eb="42">
      <t>チホウ</t>
    </rPh>
    <rPh sb="42" eb="44">
      <t>トシ</t>
    </rPh>
    <rPh sb="50" eb="52">
      <t>ジンコウ</t>
    </rPh>
    <rPh sb="52" eb="54">
      <t>ゲンショウ</t>
    </rPh>
    <rPh sb="55" eb="57">
      <t>セッスイ</t>
    </rPh>
    <rPh sb="58" eb="59">
      <t>タイ</t>
    </rPh>
    <rPh sb="61" eb="63">
      <t>イシキ</t>
    </rPh>
    <rPh sb="64" eb="66">
      <t>コウジョウ</t>
    </rPh>
    <rPh sb="67" eb="68">
      <t>トモナ</t>
    </rPh>
    <rPh sb="70" eb="71">
      <t>オモ</t>
    </rPh>
    <rPh sb="73" eb="74">
      <t>ホド</t>
    </rPh>
    <rPh sb="75" eb="77">
      <t>シュウニュウ</t>
    </rPh>
    <rPh sb="78" eb="80">
      <t>ミコ</t>
    </rPh>
    <rPh sb="84" eb="85">
      <t>コト</t>
    </rPh>
    <rPh sb="86" eb="87">
      <t>カンガ</t>
    </rPh>
    <rPh sb="94" eb="96">
      <t>ジュウブン</t>
    </rPh>
    <rPh sb="97" eb="99">
      <t>ケントウ</t>
    </rPh>
    <rPh sb="100" eb="102">
      <t>ヒツヨウ</t>
    </rPh>
    <phoneticPr fontId="4"/>
  </si>
  <si>
    <t>　老朽化については、下水道計画当初に布設した管渠及び、施設の電気・機械設備の老朽化が垣間見られる。今後、下水道事業管理計画の策定を行い、計画的に更新することが求められる。具体策として、管渠の長寿命化計画に取組むと同時に経営状況とのバランスを考慮することが必要とされる。</t>
    <rPh sb="1" eb="4">
      <t>ロウキュウカ</t>
    </rPh>
    <rPh sb="10" eb="13">
      <t>ゲスイドウ</t>
    </rPh>
    <rPh sb="13" eb="15">
      <t>ケイカク</t>
    </rPh>
    <rPh sb="15" eb="17">
      <t>トウショ</t>
    </rPh>
    <rPh sb="18" eb="20">
      <t>フセツ</t>
    </rPh>
    <rPh sb="22" eb="23">
      <t>カン</t>
    </rPh>
    <rPh sb="23" eb="24">
      <t>キョ</t>
    </rPh>
    <rPh sb="24" eb="25">
      <t>オヨ</t>
    </rPh>
    <rPh sb="27" eb="29">
      <t>シセツ</t>
    </rPh>
    <rPh sb="30" eb="32">
      <t>デンキ</t>
    </rPh>
    <rPh sb="33" eb="35">
      <t>キカイ</t>
    </rPh>
    <rPh sb="35" eb="37">
      <t>セツビ</t>
    </rPh>
    <rPh sb="38" eb="41">
      <t>ロウキュウカ</t>
    </rPh>
    <rPh sb="42" eb="43">
      <t>カキ</t>
    </rPh>
    <rPh sb="43" eb="44">
      <t>マ</t>
    </rPh>
    <rPh sb="44" eb="45">
      <t>ミ</t>
    </rPh>
    <rPh sb="49" eb="51">
      <t>コンゴ</t>
    </rPh>
    <rPh sb="52" eb="55">
      <t>ゲスイドウ</t>
    </rPh>
    <rPh sb="55" eb="57">
      <t>ジギョウ</t>
    </rPh>
    <rPh sb="57" eb="59">
      <t>カンリ</t>
    </rPh>
    <rPh sb="59" eb="61">
      <t>ケイカク</t>
    </rPh>
    <rPh sb="62" eb="64">
      <t>サクテイ</t>
    </rPh>
    <rPh sb="65" eb="66">
      <t>オコナ</t>
    </rPh>
    <rPh sb="68" eb="71">
      <t>ケイカクテキ</t>
    </rPh>
    <rPh sb="72" eb="74">
      <t>コウシン</t>
    </rPh>
    <rPh sb="79" eb="80">
      <t>モト</t>
    </rPh>
    <rPh sb="85" eb="87">
      <t>グタイ</t>
    </rPh>
    <rPh sb="87" eb="88">
      <t>サク</t>
    </rPh>
    <rPh sb="92" eb="93">
      <t>カン</t>
    </rPh>
    <rPh sb="93" eb="94">
      <t>キョ</t>
    </rPh>
    <rPh sb="95" eb="96">
      <t>チョウ</t>
    </rPh>
    <rPh sb="96" eb="99">
      <t>ジュミョウカ</t>
    </rPh>
    <rPh sb="99" eb="101">
      <t>ケイカク</t>
    </rPh>
    <rPh sb="102" eb="104">
      <t>トリク</t>
    </rPh>
    <rPh sb="106" eb="108">
      <t>ドウジ</t>
    </rPh>
    <rPh sb="109" eb="111">
      <t>ケイエイ</t>
    </rPh>
    <rPh sb="111" eb="113">
      <t>ジョウキョウ</t>
    </rPh>
    <rPh sb="120" eb="122">
      <t>コウリョ</t>
    </rPh>
    <rPh sb="127" eb="1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</si>
</sst>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c:v>
                </c:pt>
                <c:pt idx="1">
                  <c:v>0.1</c:v>
                </c:pt>
                <c:pt idx="2">
                  <c:v>0.1</c:v>
                </c:pt>
                <c:pt idx="3">
                  <c:v>0.1</c:v>
                </c:pt>
                <c:pt idx="4">
                  <c:v>0.1</c:v>
                </c:pt>
              </c:numCache>
            </c:numRef>
          </c:val>
        </c:ser>
        <c:dLbls>
          <c:showLegendKey val="0"/>
          <c:showVal val="0"/>
          <c:showCatName val="0"/>
          <c:showSerName val="0"/>
          <c:showPercent val="0"/>
          <c:showBubbleSize val="0"/>
        </c:dLbls>
        <c:gapWidth val="150"/>
        <c:axId val="74705536"/>
        <c:axId val="747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74705536"/>
        <c:axId val="74707712"/>
      </c:lineChart>
      <c:dateAx>
        <c:axId val="74705536"/>
        <c:scaling>
          <c:orientation val="minMax"/>
        </c:scaling>
        <c:delete val="1"/>
        <c:axPos val="b"/>
        <c:numFmt formatCode="ge" sourceLinked="1"/>
        <c:majorTickMark val="none"/>
        <c:minorTickMark val="none"/>
        <c:tickLblPos val="none"/>
        <c:crossAx val="74707712"/>
        <c:crosses val="autoZero"/>
        <c:auto val="1"/>
        <c:lblOffset val="100"/>
        <c:baseTimeUnit val="years"/>
      </c:dateAx>
      <c:valAx>
        <c:axId val="747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42.24</c:v>
                </c:pt>
                <c:pt idx="1">
                  <c:v>43.29</c:v>
                </c:pt>
                <c:pt idx="2">
                  <c:v>45.66</c:v>
                </c:pt>
                <c:pt idx="3">
                  <c:v>44.1</c:v>
                </c:pt>
                <c:pt idx="4">
                  <c:v>45.63</c:v>
                </c:pt>
              </c:numCache>
            </c:numRef>
          </c:val>
        </c:ser>
        <c:dLbls>
          <c:showLegendKey val="0"/>
          <c:showVal val="0"/>
          <c:showCatName val="0"/>
          <c:showSerName val="0"/>
          <c:showPercent val="0"/>
          <c:showBubbleSize val="0"/>
        </c:dLbls>
        <c:gapWidth val="150"/>
        <c:axId val="85195008"/>
        <c:axId val="853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85195008"/>
        <c:axId val="85352832"/>
      </c:lineChart>
      <c:dateAx>
        <c:axId val="85195008"/>
        <c:scaling>
          <c:orientation val="minMax"/>
        </c:scaling>
        <c:delete val="1"/>
        <c:axPos val="b"/>
        <c:numFmt formatCode="ge" sourceLinked="1"/>
        <c:majorTickMark val="none"/>
        <c:minorTickMark val="none"/>
        <c:tickLblPos val="none"/>
        <c:crossAx val="85352832"/>
        <c:crosses val="autoZero"/>
        <c:auto val="1"/>
        <c:lblOffset val="100"/>
        <c:baseTimeUnit val="years"/>
      </c:dateAx>
      <c:valAx>
        <c:axId val="853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83.78</c:v>
                </c:pt>
                <c:pt idx="1">
                  <c:v>82.95</c:v>
                </c:pt>
                <c:pt idx="2">
                  <c:v>82.31</c:v>
                </c:pt>
                <c:pt idx="3">
                  <c:v>84.1</c:v>
                </c:pt>
                <c:pt idx="4">
                  <c:v>86.63</c:v>
                </c:pt>
              </c:numCache>
            </c:numRef>
          </c:val>
        </c:ser>
        <c:dLbls>
          <c:showLegendKey val="0"/>
          <c:showVal val="0"/>
          <c:showCatName val="0"/>
          <c:showSerName val="0"/>
          <c:showPercent val="0"/>
          <c:showBubbleSize val="0"/>
        </c:dLbls>
        <c:gapWidth val="150"/>
        <c:axId val="85392000"/>
        <c:axId val="853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85392000"/>
        <c:axId val="85391232"/>
      </c:lineChart>
      <c:dateAx>
        <c:axId val="85392000"/>
        <c:scaling>
          <c:orientation val="minMax"/>
        </c:scaling>
        <c:delete val="1"/>
        <c:axPos val="b"/>
        <c:numFmt formatCode="ge" sourceLinked="1"/>
        <c:majorTickMark val="none"/>
        <c:minorTickMark val="none"/>
        <c:tickLblPos val="none"/>
        <c:crossAx val="85391232"/>
        <c:crosses val="autoZero"/>
        <c:auto val="1"/>
        <c:lblOffset val="100"/>
        <c:baseTimeUnit val="years"/>
      </c:dateAx>
      <c:valAx>
        <c:axId val="853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95.78</c:v>
                </c:pt>
                <c:pt idx="1">
                  <c:v>99.14</c:v>
                </c:pt>
                <c:pt idx="2">
                  <c:v>96.07</c:v>
                </c:pt>
                <c:pt idx="3">
                  <c:v>101.66</c:v>
                </c:pt>
                <c:pt idx="4">
                  <c:v>98.38</c:v>
                </c:pt>
              </c:numCache>
            </c:numRef>
          </c:val>
        </c:ser>
        <c:dLbls>
          <c:showLegendKey val="0"/>
          <c:showVal val="0"/>
          <c:showCatName val="0"/>
          <c:showSerName val="0"/>
          <c:showPercent val="0"/>
          <c:showBubbleSize val="0"/>
        </c:dLbls>
        <c:gapWidth val="150"/>
        <c:axId val="81045760"/>
        <c:axId val="810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45760"/>
        <c:axId val="81052032"/>
      </c:lineChart>
      <c:dateAx>
        <c:axId val="81045760"/>
        <c:scaling>
          <c:orientation val="minMax"/>
        </c:scaling>
        <c:delete val="1"/>
        <c:axPos val="b"/>
        <c:numFmt formatCode="ge" sourceLinked="1"/>
        <c:majorTickMark val="none"/>
        <c:minorTickMark val="none"/>
        <c:tickLblPos val="none"/>
        <c:crossAx val="81052032"/>
        <c:crosses val="autoZero"/>
        <c:auto val="1"/>
        <c:lblOffset val="100"/>
        <c:baseTimeUnit val="years"/>
      </c:dateAx>
      <c:valAx>
        <c:axId val="810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40672"/>
        <c:axId val="8495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40672"/>
        <c:axId val="84951040"/>
      </c:lineChart>
      <c:dateAx>
        <c:axId val="84940672"/>
        <c:scaling>
          <c:orientation val="minMax"/>
        </c:scaling>
        <c:delete val="1"/>
        <c:axPos val="b"/>
        <c:numFmt formatCode="ge" sourceLinked="1"/>
        <c:majorTickMark val="none"/>
        <c:minorTickMark val="none"/>
        <c:tickLblPos val="none"/>
        <c:crossAx val="84951040"/>
        <c:crosses val="autoZero"/>
        <c:auto val="1"/>
        <c:lblOffset val="100"/>
        <c:baseTimeUnit val="years"/>
      </c:dateAx>
      <c:valAx>
        <c:axId val="849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70496"/>
        <c:axId val="849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70496"/>
        <c:axId val="84993152"/>
      </c:lineChart>
      <c:dateAx>
        <c:axId val="84970496"/>
        <c:scaling>
          <c:orientation val="minMax"/>
        </c:scaling>
        <c:delete val="1"/>
        <c:axPos val="b"/>
        <c:numFmt formatCode="ge" sourceLinked="1"/>
        <c:majorTickMark val="none"/>
        <c:minorTickMark val="none"/>
        <c:tickLblPos val="none"/>
        <c:crossAx val="84993152"/>
        <c:crosses val="autoZero"/>
        <c:auto val="1"/>
        <c:lblOffset val="100"/>
        <c:baseTimeUnit val="years"/>
      </c:dateAx>
      <c:valAx>
        <c:axId val="849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031168"/>
        <c:axId val="850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31168"/>
        <c:axId val="85041536"/>
      </c:lineChart>
      <c:dateAx>
        <c:axId val="85031168"/>
        <c:scaling>
          <c:orientation val="minMax"/>
        </c:scaling>
        <c:delete val="1"/>
        <c:axPos val="b"/>
        <c:numFmt formatCode="ge" sourceLinked="1"/>
        <c:majorTickMark val="none"/>
        <c:minorTickMark val="none"/>
        <c:tickLblPos val="none"/>
        <c:crossAx val="85041536"/>
        <c:crosses val="autoZero"/>
        <c:auto val="1"/>
        <c:lblOffset val="100"/>
        <c:baseTimeUnit val="years"/>
      </c:dateAx>
      <c:valAx>
        <c:axId val="850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320512"/>
        <c:axId val="703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320512"/>
        <c:axId val="70322432"/>
      </c:lineChart>
      <c:dateAx>
        <c:axId val="70320512"/>
        <c:scaling>
          <c:orientation val="minMax"/>
        </c:scaling>
        <c:delete val="1"/>
        <c:axPos val="b"/>
        <c:numFmt formatCode="ge" sourceLinked="1"/>
        <c:majorTickMark val="none"/>
        <c:minorTickMark val="none"/>
        <c:tickLblPos val="none"/>
        <c:crossAx val="70322432"/>
        <c:crosses val="autoZero"/>
        <c:auto val="1"/>
        <c:lblOffset val="100"/>
        <c:baseTimeUnit val="years"/>
      </c:dateAx>
      <c:valAx>
        <c:axId val="703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40.9</c:v>
                </c:pt>
                <c:pt idx="1">
                  <c:v>27.1</c:v>
                </c:pt>
                <c:pt idx="2">
                  <c:v>31.67</c:v>
                </c:pt>
                <c:pt idx="3">
                  <c:v>27.17</c:v>
                </c:pt>
                <c:pt idx="4">
                  <c:v>26.87</c:v>
                </c:pt>
              </c:numCache>
            </c:numRef>
          </c:val>
        </c:ser>
        <c:dLbls>
          <c:showLegendKey val="0"/>
          <c:showVal val="0"/>
          <c:showCatName val="0"/>
          <c:showSerName val="0"/>
          <c:showPercent val="0"/>
          <c:showBubbleSize val="0"/>
        </c:dLbls>
        <c:gapWidth val="150"/>
        <c:axId val="70352896"/>
        <c:axId val="703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70352896"/>
        <c:axId val="70354816"/>
      </c:lineChart>
      <c:dateAx>
        <c:axId val="70352896"/>
        <c:scaling>
          <c:orientation val="minMax"/>
        </c:scaling>
        <c:delete val="1"/>
        <c:axPos val="b"/>
        <c:numFmt formatCode="ge" sourceLinked="1"/>
        <c:majorTickMark val="none"/>
        <c:minorTickMark val="none"/>
        <c:tickLblPos val="none"/>
        <c:crossAx val="70354816"/>
        <c:crosses val="autoZero"/>
        <c:auto val="1"/>
        <c:lblOffset val="100"/>
        <c:baseTimeUnit val="years"/>
      </c:dateAx>
      <c:valAx>
        <c:axId val="703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145.5</c:v>
                </c:pt>
                <c:pt idx="1">
                  <c:v>147.18</c:v>
                </c:pt>
                <c:pt idx="2">
                  <c:v>140.66</c:v>
                </c:pt>
                <c:pt idx="3">
                  <c:v>155.5</c:v>
                </c:pt>
                <c:pt idx="4">
                  <c:v>142.72</c:v>
                </c:pt>
              </c:numCache>
            </c:numRef>
          </c:val>
        </c:ser>
        <c:dLbls>
          <c:showLegendKey val="0"/>
          <c:showVal val="0"/>
          <c:showCatName val="0"/>
          <c:showSerName val="0"/>
          <c:showPercent val="0"/>
          <c:showBubbleSize val="0"/>
        </c:dLbls>
        <c:gapWidth val="150"/>
        <c:axId val="85134720"/>
        <c:axId val="851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85134720"/>
        <c:axId val="85140992"/>
      </c:lineChart>
      <c:dateAx>
        <c:axId val="85134720"/>
        <c:scaling>
          <c:orientation val="minMax"/>
        </c:scaling>
        <c:delete val="1"/>
        <c:axPos val="b"/>
        <c:numFmt formatCode="ge" sourceLinked="1"/>
        <c:majorTickMark val="none"/>
        <c:minorTickMark val="none"/>
        <c:tickLblPos val="none"/>
        <c:crossAx val="85140992"/>
        <c:crosses val="autoZero"/>
        <c:auto val="1"/>
        <c:lblOffset val="100"/>
        <c:baseTimeUnit val="years"/>
      </c:dateAx>
      <c:valAx>
        <c:axId val="851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127.18</c:v>
                </c:pt>
                <c:pt idx="1">
                  <c:v>128.91999999999999</c:v>
                </c:pt>
                <c:pt idx="2">
                  <c:v>135.36000000000001</c:v>
                </c:pt>
                <c:pt idx="3">
                  <c:v>121.84</c:v>
                </c:pt>
                <c:pt idx="4">
                  <c:v>136.53</c:v>
                </c:pt>
              </c:numCache>
            </c:numRef>
          </c:val>
        </c:ser>
        <c:dLbls>
          <c:showLegendKey val="0"/>
          <c:showVal val="0"/>
          <c:showCatName val="0"/>
          <c:showSerName val="0"/>
          <c:showPercent val="0"/>
          <c:showBubbleSize val="0"/>
        </c:dLbls>
        <c:gapWidth val="150"/>
        <c:axId val="85179008"/>
        <c:axId val="851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85179008"/>
        <c:axId val="85185280"/>
      </c:lineChart>
      <c:dateAx>
        <c:axId val="85179008"/>
        <c:scaling>
          <c:orientation val="minMax"/>
        </c:scaling>
        <c:delete val="1"/>
        <c:axPos val="b"/>
        <c:numFmt formatCode="ge" sourceLinked="1"/>
        <c:majorTickMark val="none"/>
        <c:minorTickMark val="none"/>
        <c:tickLblPos val="none"/>
        <c:crossAx val="85185280"/>
        <c:crosses val="autoZero"/>
        <c:auto val="1"/>
        <c:lblOffset val="100"/>
        <c:baseTimeUnit val="years"/>
      </c:dateAx>
      <c:valAx>
        <c:axId val="851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軽井沢町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20044</v>
      </c>
      <c r="AM8" s="64"/>
      <c r="AN8" s="64"/>
      <c r="AO8" s="64"/>
      <c r="AP8" s="64"/>
      <c r="AQ8" s="64"/>
      <c r="AR8" s="64"/>
      <c r="AS8" s="64"/>
      <c r="AT8" s="63">
        <f>データ!S6</f>
        <v>156.03</v>
      </c>
      <c r="AU8" s="63"/>
      <c r="AV8" s="63"/>
      <c r="AW8" s="63"/>
      <c r="AX8" s="63"/>
      <c r="AY8" s="63"/>
      <c r="AZ8" s="63"/>
      <c r="BA8" s="63"/>
      <c r="BB8" s="63">
        <f>データ!T6</f>
        <v>128.46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49.35</v>
      </c>
      <c r="Q10" s="63"/>
      <c r="R10" s="63"/>
      <c r="S10" s="63"/>
      <c r="T10" s="63"/>
      <c r="U10" s="63"/>
      <c r="V10" s="63"/>
      <c r="W10" s="63">
        <f>データ!P6</f>
        <v>94.21</v>
      </c>
      <c r="X10" s="63"/>
      <c r="Y10" s="63"/>
      <c r="Z10" s="63"/>
      <c r="AA10" s="63"/>
      <c r="AB10" s="63"/>
      <c r="AC10" s="63"/>
      <c r="AD10" s="64">
        <f>データ!Q6</f>
        <v>2808</v>
      </c>
      <c r="AE10" s="64"/>
      <c r="AF10" s="64"/>
      <c r="AG10" s="64"/>
      <c r="AH10" s="64"/>
      <c r="AI10" s="64"/>
      <c r="AJ10" s="64"/>
      <c r="AK10" s="2"/>
      <c r="AL10" s="64">
        <f>データ!U6</f>
        <v>9867</v>
      </c>
      <c r="AM10" s="64"/>
      <c r="AN10" s="64"/>
      <c r="AO10" s="64"/>
      <c r="AP10" s="64"/>
      <c r="AQ10" s="64"/>
      <c r="AR10" s="64"/>
      <c r="AS10" s="64"/>
      <c r="AT10" s="63">
        <f>データ!V6</f>
        <v>5.72</v>
      </c>
      <c r="AU10" s="63"/>
      <c r="AV10" s="63"/>
      <c r="AW10" s="63"/>
      <c r="AX10" s="63"/>
      <c r="AY10" s="63"/>
      <c r="AZ10" s="63"/>
      <c r="BA10" s="63"/>
      <c r="BB10" s="63">
        <f>データ!W6</f>
        <v>1725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203211</v>
      </c>
      <c r="D6" s="31">
        <f t="shared" si="3"/>
        <v>47</v>
      </c>
      <c r="E6" s="31">
        <f t="shared" si="3"/>
        <v>17</v>
      </c>
      <c r="F6" s="31">
        <f t="shared" si="3"/>
        <v>1</v>
      </c>
      <c r="G6" s="31">
        <f t="shared" si="3"/>
        <v>0</v>
      </c>
      <c r="H6" s="31" t="str">
        <f t="shared" si="3"/>
        <v>長野県　軽井沢町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49.35</v>
      </c>
      <c r="P6" s="32">
        <f t="shared" si="3"/>
        <v>94.21</v>
      </c>
      <c r="Q6" s="32">
        <f t="shared" si="3"/>
        <v>2808</v>
      </c>
      <c r="R6" s="32">
        <f t="shared" si="3"/>
        <v>20044</v>
      </c>
      <c r="S6" s="32">
        <f t="shared" si="3"/>
        <v>156.03</v>
      </c>
      <c r="T6" s="32">
        <f t="shared" si="3"/>
        <v>128.46</v>
      </c>
      <c r="U6" s="32">
        <f t="shared" si="3"/>
        <v>9867</v>
      </c>
      <c r="V6" s="32">
        <f t="shared" si="3"/>
        <v>5.72</v>
      </c>
      <c r="W6" s="32">
        <f t="shared" si="3"/>
        <v>1725</v>
      </c>
      <c r="X6" s="33">
        <f>IF(X7="",NA(),X7)</f>
        <v>95.78</v>
      </c>
      <c r="Y6" s="33">
        <f t="shared" ref="Y6:AG6" si="4">IF(Y7="",NA(),Y7)</f>
        <v>99.14</v>
      </c>
      <c r="Z6" s="33">
        <f t="shared" si="4"/>
        <v>96.07</v>
      </c>
      <c r="AA6" s="33">
        <f t="shared" si="4"/>
        <v>101.66</v>
      </c>
      <c r="AB6" s="33">
        <f t="shared" si="4"/>
        <v>98.38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40.9</v>
      </c>
      <c r="BF6" s="33">
        <f t="shared" ref="BF6:BN6" si="7">IF(BF7="",NA(),BF7)</f>
        <v>27.1</v>
      </c>
      <c r="BG6" s="33">
        <f t="shared" si="7"/>
        <v>31.67</v>
      </c>
      <c r="BH6" s="33">
        <f t="shared" si="7"/>
        <v>27.17</v>
      </c>
      <c r="BI6" s="33">
        <f t="shared" si="7"/>
        <v>26.87</v>
      </c>
      <c r="BJ6" s="33">
        <f t="shared" si="7"/>
        <v>1352.2</v>
      </c>
      <c r="BK6" s="33">
        <f t="shared" si="7"/>
        <v>1365.62</v>
      </c>
      <c r="BL6" s="33">
        <f t="shared" si="7"/>
        <v>1309.43</v>
      </c>
      <c r="BM6" s="33">
        <f t="shared" si="7"/>
        <v>1306.92</v>
      </c>
      <c r="BN6" s="33">
        <f t="shared" si="7"/>
        <v>1203.71</v>
      </c>
      <c r="BO6" s="32" t="str">
        <f>IF(BO7="","",IF(BO7="-","【-】","【"&amp;SUBSTITUTE(TEXT(BO7,"#,##0.00"),"-","△")&amp;"】"))</f>
        <v>【776.35】</v>
      </c>
      <c r="BP6" s="33">
        <f>IF(BP7="",NA(),BP7)</f>
        <v>145.5</v>
      </c>
      <c r="BQ6" s="33">
        <f t="shared" ref="BQ6:BY6" si="8">IF(BQ7="",NA(),BQ7)</f>
        <v>147.18</v>
      </c>
      <c r="BR6" s="33">
        <f t="shared" si="8"/>
        <v>140.66</v>
      </c>
      <c r="BS6" s="33">
        <f t="shared" si="8"/>
        <v>155.5</v>
      </c>
      <c r="BT6" s="33">
        <f t="shared" si="8"/>
        <v>142.72</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127.18</v>
      </c>
      <c r="CB6" s="33">
        <f t="shared" ref="CB6:CJ6" si="9">IF(CB7="",NA(),CB7)</f>
        <v>128.91999999999999</v>
      </c>
      <c r="CC6" s="33">
        <f t="shared" si="9"/>
        <v>135.36000000000001</v>
      </c>
      <c r="CD6" s="33">
        <f t="shared" si="9"/>
        <v>121.84</v>
      </c>
      <c r="CE6" s="33">
        <f t="shared" si="9"/>
        <v>136.53</v>
      </c>
      <c r="CF6" s="33">
        <f t="shared" si="9"/>
        <v>241.2</v>
      </c>
      <c r="CG6" s="33">
        <f t="shared" si="9"/>
        <v>258.83</v>
      </c>
      <c r="CH6" s="33">
        <f t="shared" si="9"/>
        <v>251.88</v>
      </c>
      <c r="CI6" s="33">
        <f t="shared" si="9"/>
        <v>247.43</v>
      </c>
      <c r="CJ6" s="33">
        <f t="shared" si="9"/>
        <v>248.89</v>
      </c>
      <c r="CK6" s="32" t="str">
        <f>IF(CK7="","",IF(CK7="-","【-】","【"&amp;SUBSTITUTE(TEXT(CK7,"#,##0.00"),"-","△")&amp;"】"))</f>
        <v>【142.28】</v>
      </c>
      <c r="CL6" s="33">
        <f>IF(CL7="",NA(),CL7)</f>
        <v>42.24</v>
      </c>
      <c r="CM6" s="33">
        <f t="shared" ref="CM6:CU6" si="10">IF(CM7="",NA(),CM7)</f>
        <v>43.29</v>
      </c>
      <c r="CN6" s="33">
        <f t="shared" si="10"/>
        <v>45.66</v>
      </c>
      <c r="CO6" s="33">
        <f t="shared" si="10"/>
        <v>44.1</v>
      </c>
      <c r="CP6" s="33">
        <f t="shared" si="10"/>
        <v>45.63</v>
      </c>
      <c r="CQ6" s="33">
        <f t="shared" si="10"/>
        <v>49.64</v>
      </c>
      <c r="CR6" s="33">
        <f t="shared" si="10"/>
        <v>50.74</v>
      </c>
      <c r="CS6" s="33">
        <f t="shared" si="10"/>
        <v>49.29</v>
      </c>
      <c r="CT6" s="33">
        <f t="shared" si="10"/>
        <v>50.32</v>
      </c>
      <c r="CU6" s="33">
        <f t="shared" si="10"/>
        <v>49.89</v>
      </c>
      <c r="CV6" s="32" t="str">
        <f>IF(CV7="","",IF(CV7="-","【-】","【"&amp;SUBSTITUTE(TEXT(CV7,"#,##0.00"),"-","△")&amp;"】"))</f>
        <v>【60.35】</v>
      </c>
      <c r="CW6" s="33">
        <f>IF(CW7="",NA(),CW7)</f>
        <v>83.78</v>
      </c>
      <c r="CX6" s="33">
        <f t="shared" ref="CX6:DF6" si="11">IF(CX7="",NA(),CX7)</f>
        <v>82.95</v>
      </c>
      <c r="CY6" s="33">
        <f t="shared" si="11"/>
        <v>82.31</v>
      </c>
      <c r="CZ6" s="33">
        <f t="shared" si="11"/>
        <v>84.1</v>
      </c>
      <c r="DA6" s="33">
        <f t="shared" si="11"/>
        <v>86.63</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3">
        <f t="shared" ref="EE6:EM6" si="14">IF(EE7="",NA(),EE7)</f>
        <v>0.1</v>
      </c>
      <c r="EF6" s="33">
        <f t="shared" si="14"/>
        <v>0.1</v>
      </c>
      <c r="EG6" s="33">
        <f t="shared" si="14"/>
        <v>0.1</v>
      </c>
      <c r="EH6" s="33">
        <f t="shared" si="14"/>
        <v>0.1</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203211</v>
      </c>
      <c r="D7" s="35">
        <v>47</v>
      </c>
      <c r="E7" s="35">
        <v>17</v>
      </c>
      <c r="F7" s="35">
        <v>1</v>
      </c>
      <c r="G7" s="35">
        <v>0</v>
      </c>
      <c r="H7" s="35" t="s">
        <v>96</v>
      </c>
      <c r="I7" s="35" t="s">
        <v>97</v>
      </c>
      <c r="J7" s="35" t="s">
        <v>98</v>
      </c>
      <c r="K7" s="35" t="s">
        <v>99</v>
      </c>
      <c r="L7" s="35" t="s">
        <v>100</v>
      </c>
      <c r="M7" s="36" t="s">
        <v>101</v>
      </c>
      <c r="N7" s="36" t="s">
        <v>102</v>
      </c>
      <c r="O7" s="36">
        <v>49.35</v>
      </c>
      <c r="P7" s="36">
        <v>94.21</v>
      </c>
      <c r="Q7" s="36">
        <v>2808</v>
      </c>
      <c r="R7" s="36">
        <v>20044</v>
      </c>
      <c r="S7" s="36">
        <v>156.03</v>
      </c>
      <c r="T7" s="36">
        <v>128.46</v>
      </c>
      <c r="U7" s="36">
        <v>9867</v>
      </c>
      <c r="V7" s="36">
        <v>5.72</v>
      </c>
      <c r="W7" s="36">
        <v>1725</v>
      </c>
      <c r="X7" s="36">
        <v>95.78</v>
      </c>
      <c r="Y7" s="36">
        <v>99.14</v>
      </c>
      <c r="Z7" s="36">
        <v>96.07</v>
      </c>
      <c r="AA7" s="36">
        <v>101.66</v>
      </c>
      <c r="AB7" s="36">
        <v>98.38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40.9</v>
      </c>
      <c r="BF7" s="36">
        <v>27.1</v>
      </c>
      <c r="BG7" s="36">
        <v>31.67</v>
      </c>
      <c r="BH7" s="36">
        <v>27.17</v>
      </c>
      <c r="BI7" s="36">
        <v>26.87</v>
      </c>
      <c r="BJ7" s="36">
        <v>1352.2</v>
      </c>
      <c r="BK7" s="36">
        <v>1365.62</v>
      </c>
      <c r="BL7" s="36">
        <v>1309.43</v>
      </c>
      <c r="BM7" s="36">
        <v>1306.92</v>
      </c>
      <c r="BN7" s="36">
        <v>1203.71</v>
      </c>
      <c r="BO7" s="36">
        <v>776.35</v>
      </c>
      <c r="BP7" s="36">
        <v>145.5</v>
      </c>
      <c r="BQ7" s="36">
        <v>147.18</v>
      </c>
      <c r="BR7" s="36">
        <v>140.66</v>
      </c>
      <c r="BS7" s="36">
        <v>155.5</v>
      </c>
      <c r="BT7" s="36">
        <v>142.72</v>
      </c>
      <c r="BU7" s="36">
        <v>68.23</v>
      </c>
      <c r="BV7" s="36">
        <v>65.98</v>
      </c>
      <c r="BW7" s="36">
        <v>67.59</v>
      </c>
      <c r="BX7" s="36">
        <v>68.510000000000005</v>
      </c>
      <c r="BY7" s="36">
        <v>69.739999999999995</v>
      </c>
      <c r="BZ7" s="36">
        <v>96.57</v>
      </c>
      <c r="CA7" s="36">
        <v>127.18</v>
      </c>
      <c r="CB7" s="36">
        <v>128.91999999999999</v>
      </c>
      <c r="CC7" s="36">
        <v>135.36000000000001</v>
      </c>
      <c r="CD7" s="36">
        <v>121.84</v>
      </c>
      <c r="CE7" s="36">
        <v>136.53</v>
      </c>
      <c r="CF7" s="36">
        <v>241.2</v>
      </c>
      <c r="CG7" s="36">
        <v>258.83</v>
      </c>
      <c r="CH7" s="36">
        <v>251.88</v>
      </c>
      <c r="CI7" s="36">
        <v>247.43</v>
      </c>
      <c r="CJ7" s="36">
        <v>248.89</v>
      </c>
      <c r="CK7" s="36">
        <v>142.28</v>
      </c>
      <c r="CL7" s="36">
        <v>42.24</v>
      </c>
      <c r="CM7" s="36">
        <v>43.29</v>
      </c>
      <c r="CN7" s="36">
        <v>45.66</v>
      </c>
      <c r="CO7" s="36">
        <v>44.1</v>
      </c>
      <c r="CP7" s="36">
        <v>45.63</v>
      </c>
      <c r="CQ7" s="36">
        <v>49.64</v>
      </c>
      <c r="CR7" s="36">
        <v>50.74</v>
      </c>
      <c r="CS7" s="36">
        <v>49.29</v>
      </c>
      <c r="CT7" s="36">
        <v>50.32</v>
      </c>
      <c r="CU7" s="36">
        <v>49.89</v>
      </c>
      <c r="CV7" s="36">
        <v>60.35</v>
      </c>
      <c r="CW7" s="36">
        <v>83.78</v>
      </c>
      <c r="CX7" s="36">
        <v>82.95</v>
      </c>
      <c r="CY7" s="36">
        <v>82.31</v>
      </c>
      <c r="CZ7" s="36">
        <v>84.1</v>
      </c>
      <c r="DA7" s="36">
        <v>86.63</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v>
      </c>
      <c r="EE7" s="36">
        <v>0.1</v>
      </c>
      <c r="EF7" s="36">
        <v>0.1</v>
      </c>
      <c r="EG7" s="36">
        <v>0.1</v>
      </c>
      <c r="EH7" s="36">
        <v>0.1</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2016-02-03T08:52:10Z</dcterms:created>
  <dcterms:modified xsi:type="dcterms:W3CDTF">2016-02-23T05:53:27Z</dcterms:modified>
</cp:coreProperties>
</file>