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g.vdi.pref.nagano.lg.jp\合庁共有\佐久地振企画振興\★公文書\R06年度\102行政\013公営企業\002公営企業決算状況等調査（５年）\経営分析比較表\03回答取りまとめ\203211軽井沢町\"/>
    </mc:Choice>
  </mc:AlternateContent>
  <xr:revisionPtr revIDLastSave="0" documentId="13_ncr:1_{EE173EAE-A73B-4EED-B4FD-BAC6278C5879}" xr6:coauthVersionLast="47" xr6:coauthVersionMax="47" xr10:uidLastSave="{00000000-0000-0000-0000-000000000000}"/>
  <workbookProtection workbookAlgorithmName="SHA-512" workbookHashValue="aHTO1Hd/P6gsh2USt/K5DmbY25/dyLHnpLH8LjdaTaeGqUgE9QAKOe7SXYoGJB6udBxzQe6mWJfN/9cHYma3Lw==" workbookSaltValue="TyAiAndd3wc63EAolkJuYQ==" workbookSpinCount="100000" lockStructure="1"/>
  <bookViews>
    <workbookView xWindow="-110" yWindow="-110" windowWidth="19420" windowHeight="104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E85" i="4"/>
  <c r="BB10" i="4"/>
  <c r="AT10" i="4"/>
  <c r="AL10" i="4"/>
  <c r="W10" i="4"/>
  <c r="I10" i="4"/>
  <c r="B10" i="4"/>
  <c r="AT8" i="4"/>
  <c r="AD8" i="4"/>
  <c r="P8" i="4"/>
  <c r="B8"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<sst xmlns="http://schemas.openxmlformats.org/spreadsheetml/2006/main" count="228" uniqueCount="113">
  <si>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</si>
  <si>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</si>
  <si>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</si>
  <si>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</si>
  <si>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</si>
  <si>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</si>
  <si>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</si>
  <si>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</si>
  <si>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</si>
  <si>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</si>
  <si>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</si>
  <si>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</si>
  <si>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</si>
  <si>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</si>
  <si>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</si>
  <si>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</si>
  <si>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</si>
  <si>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</si>
  <si>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</si>
  <si>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</si>
  <si>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</si>
  <si>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</si>
  <si>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</si>
  <si>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</si>
  <si>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</si>
  <si>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</si>
  <si>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</si>
  <si>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</si>
  <si>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</si>
  <si>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</si>
  <si>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</si>
  <si>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</si>
  <si>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</si>
  <si>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</si>
  <si>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</si>
  <si>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</si>
  <si>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</si>
  <si>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</si>
  <si>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</si>
  <si>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</si>
  <si>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</si>
  <si>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</si>
  <si>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</si>
  <si>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</si>
  <si>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</si>
  <si>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</si>
  <si>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</si>
  <si>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</si>
  <si>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</si>
  <si>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</si>
  <si>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</si>
  <si>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</si>
  <si>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</si>
  <si>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</si>
  <si>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</si>
  <si>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</si>
  <si>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</si>
  <si>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</si>
  <si>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</si>
  <si>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</si>
  <si>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</si>
  <si>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</si>
  <si>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</si>
  <si>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</si>
  <si>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</si>
  <si>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</si>
  <si>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</si>
  <si>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</si>
  <si>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</si>
  <si>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</si>
  <si>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</si>
  <si>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</si>
  <si>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</si>
  <si>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</si>
  <si>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</si>
  <si>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</si>
  <si>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</si>
  <si>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</si>
  <si>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</si>
  <si>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</si>
  <si>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</si>
  <si>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</si>
  <si>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</si>
  <si>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</si>
  <si>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</si>
  <si>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</si>
  <si>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</si>
  <si>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</si>
  <si>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</si>
  <si>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</si>
  <si>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</si>
  <si>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</si>
  <si>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</si>
  <si>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軽井沢町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</si>
  <si>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</si>
  <si>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</si>
  <si>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</si>
  <si>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</si>
  <si>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</si>
  <si>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</si>
  <si>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</si>
  <si>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</si>
  <si>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</si>
  <si>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</si>
  <si>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</si>
  <si>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</si>
  <si>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</si>
  <si>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</si>
  <si>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</si>
  <si>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</si>
  <si>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営収支は現在良好を保っているため、今後は施設整備事業及び管路更新事業に力を入れ、有収率の更なる向上を図り、懸念されている人口減少社会に備え定期的に見直しを行い経営戦略及びアセットマネジメント（３－Ｃ）を策定し、料金の適正化による財源と投資のバランスを検討し、今後も安定した運営を目指し努力していきます。</t>
    <rPh sb="1" eb="3">
      <t>ケイエイ</t>
    </rPh>
    <rPh sb="3" eb="5">
      <t>シュウシ</t>
    </rPh>
    <rPh sb="6" eb="8">
      <t>ゲンザイ</t>
    </rPh>
    <rPh sb="11" eb="12">
      <t>タモ</t>
    </rPh>
    <rPh sb="19" eb="21">
      <t>コンゴ</t>
    </rPh>
    <rPh sb="22" eb="24">
      <t>シセツ</t>
    </rPh>
    <rPh sb="24" eb="26">
      <t>セイビ</t>
    </rPh>
    <rPh sb="26" eb="28">
      <t>ジギョウ</t>
    </rPh>
    <rPh sb="28" eb="29">
      <t>オヨ</t>
    </rPh>
    <rPh sb="30" eb="32">
      <t>カンロ</t>
    </rPh>
    <rPh sb="32" eb="34">
      <t>コウシン</t>
    </rPh>
    <rPh sb="34" eb="36">
      <t>ジギョウ</t>
    </rPh>
    <rPh sb="37" eb="38">
      <t>チカラ</t>
    </rPh>
    <rPh sb="39" eb="40">
      <t>イ</t>
    </rPh>
    <rPh sb="42" eb="45">
      <t>ユウシュウリツ</t>
    </rPh>
    <rPh sb="46" eb="47">
      <t>サラ</t>
    </rPh>
    <rPh sb="49" eb="51">
      <t>コウジョウ</t>
    </rPh>
    <rPh sb="52" eb="53">
      <t>ハカ</t>
    </rPh>
    <rPh sb="55" eb="57">
      <t>ケネン</t>
    </rPh>
    <rPh sb="62" eb="64">
      <t>ジンコウ</t>
    </rPh>
    <rPh sb="64" eb="66">
      <t>ゲンショウ</t>
    </rPh>
    <rPh sb="66" eb="68">
      <t>シャカイ</t>
    </rPh>
    <rPh sb="69" eb="70">
      <t>ソナ</t>
    </rPh>
    <rPh sb="71" eb="74">
      <t>テイキテキ</t>
    </rPh>
    <rPh sb="75" eb="77">
      <t>ミナオ</t>
    </rPh>
    <rPh sb="79" eb="80">
      <t>オコナ</t>
    </rPh>
    <rPh sb="81" eb="83">
      <t>ケイエイ</t>
    </rPh>
    <rPh sb="83" eb="85">
      <t>センリャク</t>
    </rPh>
    <rPh sb="85" eb="86">
      <t>オヨ</t>
    </rPh>
    <rPh sb="103" eb="105">
      <t>サクテイ</t>
    </rPh>
    <rPh sb="107" eb="109">
      <t>リョウキン</t>
    </rPh>
    <rPh sb="110" eb="113">
      <t>テキセイカ</t>
    </rPh>
    <rPh sb="116" eb="118">
      <t>ザイゲン</t>
    </rPh>
    <rPh sb="119" eb="121">
      <t>トウシ</t>
    </rPh>
    <rPh sb="127" eb="129">
      <t>ケントウ</t>
    </rPh>
    <rPh sb="131" eb="133">
      <t>コンゴ</t>
    </rPh>
    <rPh sb="134" eb="136">
      <t>アンテイ</t>
    </rPh>
    <rPh sb="138" eb="140">
      <t>ウンエイ</t>
    </rPh>
    <rPh sb="141" eb="143">
      <t>メザ</t>
    </rPh>
    <rPh sb="144" eb="146">
      <t>ドリョク</t>
    </rPh>
    <phoneticPr fontId="4"/>
  </si>
  <si>
    <t>　当町は自然環境に恵まれているため、給水原価を低く保てており、企業債の返済も安定しているため経営の健全性はおおむね良好です。５年度から浄水施設の建替工事が始まり例年より支出増となったため、収支比率は例年を下回ることとなりました。
　経営の効率性は、近年移住者の増加により、夏季だけでなく一年を通して配水量が増加傾向にあり、令和５年度も施設利用率が類似団体平均値を大きく上回りました。その反面、漏水等による水道料金の軽減額も増加傾向にあり、有収率は４年に引き続き前年を下回る結果となりました。</t>
    <rPh sb="1" eb="3">
      <t>トウチョウ</t>
    </rPh>
    <rPh sb="4" eb="6">
      <t>シゼン</t>
    </rPh>
    <rPh sb="6" eb="8">
      <t>カンキョウ</t>
    </rPh>
    <rPh sb="9" eb="10">
      <t>メグ</t>
    </rPh>
    <rPh sb="18" eb="20">
      <t>キュウスイ</t>
    </rPh>
    <rPh sb="20" eb="22">
      <t>ゲンカ</t>
    </rPh>
    <rPh sb="23" eb="24">
      <t>ヒク</t>
    </rPh>
    <rPh sb="25" eb="26">
      <t>タモ</t>
    </rPh>
    <rPh sb="31" eb="33">
      <t>キギョウ</t>
    </rPh>
    <rPh sb="33" eb="34">
      <t>サイ</t>
    </rPh>
    <rPh sb="35" eb="37">
      <t>ヘンサイ</t>
    </rPh>
    <rPh sb="38" eb="40">
      <t>アンテイ</t>
    </rPh>
    <rPh sb="46" eb="48">
      <t>ケイエイ</t>
    </rPh>
    <rPh sb="49" eb="52">
      <t>ケンゼンセイ</t>
    </rPh>
    <rPh sb="57" eb="59">
      <t>リョウコウ</t>
    </rPh>
    <rPh sb="63" eb="64">
      <t>ネン</t>
    </rPh>
    <rPh sb="64" eb="65">
      <t>ド</t>
    </rPh>
    <rPh sb="67" eb="69">
      <t>ジョウスイ</t>
    </rPh>
    <rPh sb="69" eb="71">
      <t>シセツ</t>
    </rPh>
    <rPh sb="72" eb="73">
      <t>タ</t>
    </rPh>
    <rPh sb="73" eb="74">
      <t>カ</t>
    </rPh>
    <rPh sb="74" eb="76">
      <t>コウジ</t>
    </rPh>
    <rPh sb="77" eb="78">
      <t>ハジ</t>
    </rPh>
    <rPh sb="80" eb="82">
      <t>レイネン</t>
    </rPh>
    <rPh sb="84" eb="87">
      <t>シシュツゾウ</t>
    </rPh>
    <rPh sb="94" eb="96">
      <t>シュウシ</t>
    </rPh>
    <rPh sb="96" eb="98">
      <t>ヒリツ</t>
    </rPh>
    <rPh sb="99" eb="101">
      <t>レイネン</t>
    </rPh>
    <rPh sb="102" eb="104">
      <t>シタマワ</t>
    </rPh>
    <rPh sb="116" eb="118">
      <t>ケイエイ</t>
    </rPh>
    <rPh sb="119" eb="122">
      <t>コウリツセイ</t>
    </rPh>
    <rPh sb="124" eb="126">
      <t>キンネン</t>
    </rPh>
    <rPh sb="126" eb="129">
      <t>イジュウシャ</t>
    </rPh>
    <rPh sb="130" eb="132">
      <t>ゾウカ</t>
    </rPh>
    <rPh sb="136" eb="138">
      <t>カキ</t>
    </rPh>
    <rPh sb="143" eb="145">
      <t>イチネン</t>
    </rPh>
    <rPh sb="146" eb="147">
      <t>トオ</t>
    </rPh>
    <rPh sb="149" eb="151">
      <t>ハイスイ</t>
    </rPh>
    <rPh sb="151" eb="152">
      <t>リョウ</t>
    </rPh>
    <rPh sb="153" eb="155">
      <t>ゾウカ</t>
    </rPh>
    <rPh sb="155" eb="157">
      <t>ケイコウ</t>
    </rPh>
    <rPh sb="161" eb="163">
      <t>レイワ</t>
    </rPh>
    <rPh sb="164" eb="165">
      <t>ネン</t>
    </rPh>
    <rPh sb="165" eb="166">
      <t>ド</t>
    </rPh>
    <rPh sb="167" eb="169">
      <t>シセツ</t>
    </rPh>
    <rPh sb="169" eb="172">
      <t>リヨウリツ</t>
    </rPh>
    <rPh sb="181" eb="182">
      <t>オオ</t>
    </rPh>
    <rPh sb="193" eb="195">
      <t>ハンメン</t>
    </rPh>
    <rPh sb="196" eb="198">
      <t>ロウスイ</t>
    </rPh>
    <rPh sb="198" eb="199">
      <t>トウ</t>
    </rPh>
    <rPh sb="213" eb="215">
      <t>ケイコウ</t>
    </rPh>
    <rPh sb="224" eb="225">
      <t>ネン</t>
    </rPh>
    <rPh sb="226" eb="227">
      <t>ヒ</t>
    </rPh>
    <rPh sb="228" eb="229">
      <t>ツヅ</t>
    </rPh>
    <rPh sb="236" eb="238">
      <t>ケッカ</t>
    </rPh>
    <phoneticPr fontId="4"/>
  </si>
  <si>
    <t>　老朽管の更新状況においては、企業債の返済及び第10次拡張計画に伴い、配水施設の改良・新設を行っており、令和４年度に引き続き、国土強靭化計画に係る事業を始めとした他事業の進捗に合わせて更新を行ったため増加に転じているが、長期的には類似団体の平均値を下回っている状況から、今後は企業債の減少に合わせて施設整備事業及び管路更新事業を主として向上を図る予定です。</t>
    <rPh sb="1" eb="3">
      <t>ロウキュウ</t>
    </rPh>
    <rPh sb="3" eb="4">
      <t>カン</t>
    </rPh>
    <rPh sb="5" eb="7">
      <t>コウシン</t>
    </rPh>
    <rPh sb="7" eb="9">
      <t>ジョウキョウ</t>
    </rPh>
    <rPh sb="15" eb="17">
      <t>キギョウ</t>
    </rPh>
    <rPh sb="17" eb="18">
      <t>サイ</t>
    </rPh>
    <rPh sb="19" eb="21">
      <t>ヘンサイ</t>
    </rPh>
    <rPh sb="21" eb="22">
      <t>オヨ</t>
    </rPh>
    <rPh sb="23" eb="24">
      <t>ダイ</t>
    </rPh>
    <rPh sb="26" eb="27">
      <t>ジ</t>
    </rPh>
    <rPh sb="27" eb="29">
      <t>カクチョウ</t>
    </rPh>
    <rPh sb="29" eb="31">
      <t>ケイカク</t>
    </rPh>
    <rPh sb="32" eb="33">
      <t>トモナ</t>
    </rPh>
    <rPh sb="35" eb="37">
      <t>ハイスイ</t>
    </rPh>
    <rPh sb="37" eb="39">
      <t>シセツ</t>
    </rPh>
    <rPh sb="40" eb="42">
      <t>カイリョウ</t>
    </rPh>
    <rPh sb="43" eb="45">
      <t>シンセツ</t>
    </rPh>
    <rPh sb="46" eb="47">
      <t>オコナ</t>
    </rPh>
    <rPh sb="52" eb="54">
      <t>レイワ</t>
    </rPh>
    <rPh sb="55" eb="57">
      <t>ネンド</t>
    </rPh>
    <rPh sb="58" eb="59">
      <t>ヒ</t>
    </rPh>
    <rPh sb="60" eb="61">
      <t>ツヅ</t>
    </rPh>
    <rPh sb="63" eb="65">
      <t>コクド</t>
    </rPh>
    <rPh sb="65" eb="67">
      <t>キョウジン</t>
    </rPh>
    <rPh sb="67" eb="68">
      <t>カ</t>
    </rPh>
    <rPh sb="68" eb="70">
      <t>ケイカク</t>
    </rPh>
    <rPh sb="71" eb="72">
      <t>カカ</t>
    </rPh>
    <rPh sb="73" eb="75">
      <t>ジギョウ</t>
    </rPh>
    <rPh sb="76" eb="77">
      <t>ハジ</t>
    </rPh>
    <rPh sb="81" eb="82">
      <t>ホカ</t>
    </rPh>
    <rPh sb="82" eb="84">
      <t>ジギョウ</t>
    </rPh>
    <rPh sb="85" eb="87">
      <t>シンチョク</t>
    </rPh>
    <rPh sb="88" eb="89">
      <t>ア</t>
    </rPh>
    <rPh sb="92" eb="94">
      <t>コウシン</t>
    </rPh>
    <rPh sb="95" eb="96">
      <t>オコナ</t>
    </rPh>
    <rPh sb="100" eb="102">
      <t>ゾウカ</t>
    </rPh>
    <rPh sb="103" eb="104">
      <t>テン</t>
    </rPh>
    <rPh sb="110" eb="113">
      <t>チョウキテキ</t>
    </rPh>
    <rPh sb="115" eb="117">
      <t>ルイジ</t>
    </rPh>
    <rPh sb="117" eb="119">
      <t>ダンタイ</t>
    </rPh>
    <rPh sb="120" eb="123">
      <t>ヘイキンチ</t>
    </rPh>
    <rPh sb="124" eb="126">
      <t>シタマワ</t>
    </rPh>
    <rPh sb="130" eb="132">
      <t>ジョウキョウ</t>
    </rPh>
    <rPh sb="135" eb="137">
      <t>コンゴ</t>
    </rPh>
    <rPh sb="138" eb="140">
      <t>キギョウ</t>
    </rPh>
    <rPh sb="140" eb="141">
      <t>サイ</t>
    </rPh>
    <rPh sb="142" eb="144">
      <t>ゲンショウ</t>
    </rPh>
    <rPh sb="145" eb="146">
      <t>ア</t>
    </rPh>
    <rPh sb="149" eb="151">
      <t>シセツ</t>
    </rPh>
    <rPh sb="151" eb="153">
      <t>セイビ</t>
    </rPh>
    <rPh sb="153" eb="155">
      <t>ジギョウ</t>
    </rPh>
    <rPh sb="155" eb="156">
      <t>オヨ</t>
    </rPh>
    <rPh sb="157" eb="159">
      <t>カンロ</t>
    </rPh>
    <rPh sb="159" eb="161">
      <t>コウシン</t>
    </rPh>
    <rPh sb="161" eb="163">
      <t>ジギョウ</t>
    </rPh>
    <rPh sb="164" eb="165">
      <t>オモ</t>
    </rPh>
    <rPh sb="168" eb="170">
      <t>コウジョウ</t>
    </rPh>
    <rPh sb="171" eb="172">
      <t>ハカ</t>
    </rPh>
    <rPh sb="173" eb="17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</si>
</sst>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c:v>
                </c:pt>
                <c:pt idx="1">
                  <c:v>0.98</c:v>
                </c:pt>
                <c:pt idx="2">
                  <c:v>0.78</c:v>
                </c:pt>
                <c:pt idx="3">
                  <c:v>1.1200000000000001</c:v>
                </c:pt>
                <c:pt idx="4">
                  <c:v>0.78</c:v>
                </c:pt>
              </c:numCache>
            </c:numRef>
          </c:val>
          <c:extLst>
            <c:ext xmlns:c16="http://schemas.microsoft.com/office/drawing/2014/chart" uri="{C3380CC4-5D6E-409C-BE32-E72D297353CC}">
              <c16:uniqueId val="{00000000-C523-47F4-839E-7D3B3625EC2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C523-47F4-839E-7D3B3625EC2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53.86</c:v>
                </c:pt>
                <c:pt idx="1">
                  <c:v>53.5</c:v>
                </c:pt>
                <c:pt idx="2">
                  <c:v>55.36</c:v>
                </c:pt>
                <c:pt idx="3">
                  <c:v>58.79</c:v>
                </c:pt>
                <c:pt idx="4">
                  <c:v>60.96</c:v>
                </c:pt>
              </c:numCache>
            </c:numRef>
          </c:val>
          <c:extLst>
            <c:ext xmlns:c16="http://schemas.microsoft.com/office/drawing/2014/chart" uri="{C3380CC4-5D6E-409C-BE32-E72D297353CC}">
              <c16:uniqueId val="{00000000-AB2A-415A-BCDC-D2DEACDDB94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AB2A-415A-BCDC-D2DEACDDB94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74.61</c:v>
                </c:pt>
                <c:pt idx="1">
                  <c:v>72.11</c:v>
                </c:pt>
                <c:pt idx="2">
                  <c:v>73.19</c:v>
                </c:pt>
                <c:pt idx="3">
                  <c:v>72.41</c:v>
                </c:pt>
                <c:pt idx="4">
                  <c:v>71.58</c:v>
                </c:pt>
              </c:numCache>
            </c:numRef>
          </c:val>
          <c:extLst>
            <c:ext xmlns:c16="http://schemas.microsoft.com/office/drawing/2014/chart" uri="{C3380CC4-5D6E-409C-BE32-E72D297353CC}">
              <c16:uniqueId val="{00000000-B179-4EE7-A4D2-5A9BEC0C28D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B179-4EE7-A4D2-5A9BEC0C28D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128.80000000000001</c:v>
                </c:pt>
                <c:pt idx="1">
                  <c:v>129.88999999999999</c:v>
                </c:pt>
                <c:pt idx="2">
                  <c:v>134.88999999999999</c:v>
                </c:pt>
                <c:pt idx="3">
                  <c:v>135</c:v>
                </c:pt>
                <c:pt idx="4">
                  <c:v>124.45</c:v>
                </c:pt>
              </c:numCache>
            </c:numRef>
          </c:val>
          <c:extLst>
            <c:ext xmlns:c16="http://schemas.microsoft.com/office/drawing/2014/chart" uri="{C3380CC4-5D6E-409C-BE32-E72D297353CC}">
              <c16:uniqueId val="{00000000-8BAE-4414-A012-D18E55F76AA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8BAE-4414-A012-D18E55F76AA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49.18</c:v>
                </c:pt>
                <c:pt idx="1">
                  <c:v>50.15</c:v>
                </c:pt>
                <c:pt idx="2">
                  <c:v>51.67</c:v>
                </c:pt>
                <c:pt idx="3">
                  <c:v>53.15</c:v>
                </c:pt>
                <c:pt idx="4">
                  <c:v>54.9</c:v>
                </c:pt>
              </c:numCache>
            </c:numRef>
          </c:val>
          <c:extLst>
            <c:ext xmlns:c16="http://schemas.microsoft.com/office/drawing/2014/chart" uri="{C3380CC4-5D6E-409C-BE32-E72D297353CC}">
              <c16:uniqueId val="{00000000-4399-47FD-A977-56FD9F7BE5A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4399-47FD-A977-56FD9F7BE5A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8.42</c:v>
                </c:pt>
                <c:pt idx="1">
                  <c:v>8.36</c:v>
                </c:pt>
                <c:pt idx="2">
                  <c:v>8.26</c:v>
                </c:pt>
                <c:pt idx="3">
                  <c:v>8.24</c:v>
                </c:pt>
                <c:pt idx="4">
                  <c:v>11.02</c:v>
                </c:pt>
              </c:numCache>
            </c:numRef>
          </c:val>
          <c:extLst>
            <c:ext xmlns:c16="http://schemas.microsoft.com/office/drawing/2014/chart" uri="{C3380CC4-5D6E-409C-BE32-E72D297353CC}">
              <c16:uniqueId val="{00000000-071A-45C4-8B9A-881A88B94CA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071A-45C4-8B9A-881A88B94CA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97-4791-96F9-8B6A3CA7CF6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5397-4791-96F9-8B6A3CA7CF6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268.41000000000003</c:v>
                </c:pt>
                <c:pt idx="1">
                  <c:v>270.76</c:v>
                </c:pt>
                <c:pt idx="2">
                  <c:v>384.6</c:v>
                </c:pt>
                <c:pt idx="3">
                  <c:v>383.68</c:v>
                </c:pt>
                <c:pt idx="4">
                  <c:v>418.18</c:v>
                </c:pt>
              </c:numCache>
            </c:numRef>
          </c:val>
          <c:extLst>
            <c:ext xmlns:c16="http://schemas.microsoft.com/office/drawing/2014/chart" uri="{C3380CC4-5D6E-409C-BE32-E72D297353CC}">
              <c16:uniqueId val="{00000000-9B3F-4A85-A4DF-2389C355F5C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9B3F-4A85-A4DF-2389C355F5C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88.5</c:v>
                </c:pt>
                <c:pt idx="1">
                  <c:v>68.38</c:v>
                </c:pt>
                <c:pt idx="2">
                  <c:v>44.59</c:v>
                </c:pt>
                <c:pt idx="3">
                  <c:v>26.42</c:v>
                </c:pt>
                <c:pt idx="4">
                  <c:v>14.62</c:v>
                </c:pt>
              </c:numCache>
            </c:numRef>
          </c:val>
          <c:extLst>
            <c:ext xmlns:c16="http://schemas.microsoft.com/office/drawing/2014/chart" uri="{C3380CC4-5D6E-409C-BE32-E72D297353CC}">
              <c16:uniqueId val="{00000000-0A5C-4CFC-A7BF-F432F222ECA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0A5C-4CFC-A7BF-F432F222ECA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129.66999999999999</c:v>
                </c:pt>
                <c:pt idx="1">
                  <c:v>129.94</c:v>
                </c:pt>
                <c:pt idx="2">
                  <c:v>137.18</c:v>
                </c:pt>
                <c:pt idx="3">
                  <c:v>138.46</c:v>
                </c:pt>
                <c:pt idx="4">
                  <c:v>127.83</c:v>
                </c:pt>
              </c:numCache>
            </c:numRef>
          </c:val>
          <c:extLst>
            <c:ext xmlns:c16="http://schemas.microsoft.com/office/drawing/2014/chart" uri="{C3380CC4-5D6E-409C-BE32-E72D297353CC}">
              <c16:uniqueId val="{00000000-A98C-4206-92E4-B6D6CF0F25C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A98C-4206-92E4-B6D6CF0F25C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132.30000000000001</c:v>
                </c:pt>
                <c:pt idx="1">
                  <c:v>132.80000000000001</c:v>
                </c:pt>
                <c:pt idx="2">
                  <c:v>125.88</c:v>
                </c:pt>
                <c:pt idx="3">
                  <c:v>124.65</c:v>
                </c:pt>
                <c:pt idx="4">
                  <c:v>134.07</c:v>
                </c:pt>
              </c:numCache>
            </c:numRef>
          </c:val>
          <c:extLst>
            <c:ext xmlns:c16="http://schemas.microsoft.com/office/drawing/2014/chart" uri="{C3380CC4-5D6E-409C-BE32-E72D297353CC}">
              <c16:uniqueId val="{00000000-6192-47E7-857E-6F08FDF5D64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6192-47E7-857E-6F08FDF5D64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14" sqref="B14:BJ1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長野県　軽井沢町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21599</v>
      </c>
      <c r="AM8" s="65"/>
      <c r="AN8" s="65"/>
      <c r="AO8" s="65"/>
      <c r="AP8" s="65"/>
      <c r="AQ8" s="65"/>
      <c r="AR8" s="65"/>
      <c r="AS8" s="65"/>
      <c r="AT8" s="36">
        <f>データ!$S$6</f>
        <v>156.03</v>
      </c>
      <c r="AU8" s="37"/>
      <c r="AV8" s="37"/>
      <c r="AW8" s="37"/>
      <c r="AX8" s="37"/>
      <c r="AY8" s="37"/>
      <c r="AZ8" s="37"/>
      <c r="BA8" s="37"/>
      <c r="BB8" s="54">
        <f>データ!$T$6</f>
        <v>138.43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93.68</v>
      </c>
      <c r="J10" s="37"/>
      <c r="K10" s="37"/>
      <c r="L10" s="37"/>
      <c r="M10" s="37"/>
      <c r="N10" s="37"/>
      <c r="O10" s="64"/>
      <c r="P10" s="54">
        <f>データ!$P$6</f>
        <v>93.5</v>
      </c>
      <c r="Q10" s="54"/>
      <c r="R10" s="54"/>
      <c r="S10" s="54"/>
      <c r="T10" s="54"/>
      <c r="U10" s="54"/>
      <c r="V10" s="54"/>
      <c r="W10" s="65">
        <f>データ!$Q$6</f>
        <v>2299</v>
      </c>
      <c r="X10" s="65"/>
      <c r="Y10" s="65"/>
      <c r="Z10" s="65"/>
      <c r="AA10" s="65"/>
      <c r="AB10" s="65"/>
      <c r="AC10" s="65"/>
      <c r="AD10" s="2"/>
      <c r="AE10" s="2"/>
      <c r="AF10" s="2"/>
      <c r="AG10" s="2"/>
      <c r="AH10" s="2"/>
      <c r="AI10" s="2"/>
      <c r="AJ10" s="2"/>
      <c r="AK10" s="2"/>
      <c r="AL10" s="65">
        <f>データ!$U$6</f>
        <v>20227</v>
      </c>
      <c r="AM10" s="65"/>
      <c r="AN10" s="65"/>
      <c r="AO10" s="65"/>
      <c r="AP10" s="65"/>
      <c r="AQ10" s="65"/>
      <c r="AR10" s="65"/>
      <c r="AS10" s="65"/>
      <c r="AT10" s="36">
        <f>データ!$V$6</f>
        <v>36.47</v>
      </c>
      <c r="AU10" s="37"/>
      <c r="AV10" s="37"/>
      <c r="AW10" s="37"/>
      <c r="AX10" s="37"/>
      <c r="AY10" s="37"/>
      <c r="AZ10" s="37"/>
      <c r="BA10" s="37"/>
      <c r="BB10" s="54">
        <f>データ!$W$6</f>
        <v>554.62</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wiKl0Sq1OOUelXDnSYdOFt4Hb+8e8aDdJRop4ywMzrn7Gb3fMn/ulVgThEBmDluifBVMG5HXOFPdzbs6kdRyg==" saltValue="QHHGb2QddI7VYy/HOki7M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203211</v>
      </c>
      <c r="D6" s="20">
        <f t="shared" si="3"/>
        <v>46</v>
      </c>
      <c r="E6" s="20">
        <f t="shared" si="3"/>
        <v>1</v>
      </c>
      <c r="F6" s="20">
        <f t="shared" si="3"/>
        <v>0</v>
      </c>
      <c r="G6" s="20">
        <f t="shared" si="3"/>
        <v>1</v>
      </c>
      <c r="H6" s="20" t="str">
        <f t="shared" si="3"/>
        <v>長野県　軽井沢町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93.68</v>
      </c>
      <c r="P6" s="21">
        <f t="shared" si="3"/>
        <v>93.5</v>
      </c>
      <c r="Q6" s="21">
        <f t="shared" si="3"/>
        <v>2299</v>
      </c>
      <c r="R6" s="21">
        <f t="shared" si="3"/>
        <v>21599</v>
      </c>
      <c r="S6" s="21">
        <f t="shared" si="3"/>
        <v>156.03</v>
      </c>
      <c r="T6" s="21">
        <f t="shared" si="3"/>
        <v>138.43</v>
      </c>
      <c r="U6" s="21">
        <f t="shared" si="3"/>
        <v>20227</v>
      </c>
      <c r="V6" s="21">
        <f t="shared" si="3"/>
        <v>36.47</v>
      </c>
      <c r="W6" s="21">
        <f t="shared" si="3"/>
        <v>554.62</v>
      </c>
      <c r="X6" s="22">
        <f>IF(X7="",NA(),X7)</f>
        <v>128.80000000000001</v>
      </c>
      <c r="Y6" s="22">
        <f t="shared" ref="Y6:AG6" si="4">IF(Y7="",NA(),Y7)</f>
        <v>129.88999999999999</v>
      </c>
      <c r="Z6" s="22">
        <f t="shared" si="4"/>
        <v>134.88999999999999</v>
      </c>
      <c r="AA6" s="22">
        <f t="shared" si="4"/>
        <v>135</v>
      </c>
      <c r="AB6" s="22">
        <f t="shared" si="4"/>
        <v>124.45</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268.41000000000003</v>
      </c>
      <c r="AU6" s="22">
        <f t="shared" ref="AU6:BC6" si="6">IF(AU7="",NA(),AU7)</f>
        <v>270.76</v>
      </c>
      <c r="AV6" s="22">
        <f t="shared" si="6"/>
        <v>384.6</v>
      </c>
      <c r="AW6" s="22">
        <f t="shared" si="6"/>
        <v>383.68</v>
      </c>
      <c r="AX6" s="22">
        <f t="shared" si="6"/>
        <v>418.18</v>
      </c>
      <c r="AY6" s="22">
        <f t="shared" si="6"/>
        <v>379.08</v>
      </c>
      <c r="AZ6" s="22">
        <f t="shared" si="6"/>
        <v>367.55</v>
      </c>
      <c r="BA6" s="22">
        <f t="shared" si="6"/>
        <v>378.56</v>
      </c>
      <c r="BB6" s="22">
        <f t="shared" si="6"/>
        <v>364.46</v>
      </c>
      <c r="BC6" s="22">
        <f t="shared" si="6"/>
        <v>338.89</v>
      </c>
      <c r="BD6" s="21" t="str">
        <f>IF(BD7="","",IF(BD7="-","【-】","【"&amp;SUBSTITUTE(TEXT(BD7,"#,##0.00"),"-","△")&amp;"】"))</f>
        <v>【243.36】</v>
      </c>
      <c r="BE6" s="22">
        <f>IF(BE7="",NA(),BE7)</f>
        <v>88.5</v>
      </c>
      <c r="BF6" s="22">
        <f t="shared" ref="BF6:BN6" si="7">IF(BF7="",NA(),BF7)</f>
        <v>68.38</v>
      </c>
      <c r="BG6" s="22">
        <f t="shared" si="7"/>
        <v>44.59</v>
      </c>
      <c r="BH6" s="22">
        <f t="shared" si="7"/>
        <v>26.42</v>
      </c>
      <c r="BI6" s="22">
        <f t="shared" si="7"/>
        <v>14.62</v>
      </c>
      <c r="BJ6" s="22">
        <f t="shared" si="7"/>
        <v>398.98</v>
      </c>
      <c r="BK6" s="22">
        <f t="shared" si="7"/>
        <v>418.68</v>
      </c>
      <c r="BL6" s="22">
        <f t="shared" si="7"/>
        <v>395.68</v>
      </c>
      <c r="BM6" s="22">
        <f t="shared" si="7"/>
        <v>403.72</v>
      </c>
      <c r="BN6" s="22">
        <f t="shared" si="7"/>
        <v>400.21</v>
      </c>
      <c r="BO6" s="21" t="str">
        <f>IF(BO7="","",IF(BO7="-","【-】","【"&amp;SUBSTITUTE(TEXT(BO7,"#,##0.00"),"-","△")&amp;"】"))</f>
        <v>【265.93】</v>
      </c>
      <c r="BP6" s="22">
        <f>IF(BP7="",NA(),BP7)</f>
        <v>129.66999999999999</v>
      </c>
      <c r="BQ6" s="22">
        <f t="shared" ref="BQ6:BY6" si="8">IF(BQ7="",NA(),BQ7)</f>
        <v>129.94</v>
      </c>
      <c r="BR6" s="22">
        <f t="shared" si="8"/>
        <v>137.18</v>
      </c>
      <c r="BS6" s="22">
        <f t="shared" si="8"/>
        <v>138.46</v>
      </c>
      <c r="BT6" s="22">
        <f t="shared" si="8"/>
        <v>127.83</v>
      </c>
      <c r="BU6" s="22">
        <f t="shared" si="8"/>
        <v>98.64</v>
      </c>
      <c r="BV6" s="22">
        <f t="shared" si="8"/>
        <v>94.78</v>
      </c>
      <c r="BW6" s="22">
        <f t="shared" si="8"/>
        <v>97.59</v>
      </c>
      <c r="BX6" s="22">
        <f t="shared" si="8"/>
        <v>92.17</v>
      </c>
      <c r="BY6" s="22">
        <f t="shared" si="8"/>
        <v>92.83</v>
      </c>
      <c r="BZ6" s="21" t="str">
        <f>IF(BZ7="","",IF(BZ7="-","【-】","【"&amp;SUBSTITUTE(TEXT(BZ7,"#,##0.00"),"-","△")&amp;"】"))</f>
        <v>【97.82】</v>
      </c>
      <c r="CA6" s="22">
        <f>IF(CA7="",NA(),CA7)</f>
        <v>132.30000000000001</v>
      </c>
      <c r="CB6" s="22">
        <f t="shared" ref="CB6:CJ6" si="9">IF(CB7="",NA(),CB7)</f>
        <v>132.80000000000001</v>
      </c>
      <c r="CC6" s="22">
        <f t="shared" si="9"/>
        <v>125.88</v>
      </c>
      <c r="CD6" s="22">
        <f t="shared" si="9"/>
        <v>124.65</v>
      </c>
      <c r="CE6" s="22">
        <f t="shared" si="9"/>
        <v>134.07</v>
      </c>
      <c r="CF6" s="22">
        <f t="shared" si="9"/>
        <v>178.92</v>
      </c>
      <c r="CG6" s="22">
        <f t="shared" si="9"/>
        <v>181.3</v>
      </c>
      <c r="CH6" s="22">
        <f t="shared" si="9"/>
        <v>181.71</v>
      </c>
      <c r="CI6" s="22">
        <f t="shared" si="9"/>
        <v>188.51</v>
      </c>
      <c r="CJ6" s="22">
        <f t="shared" si="9"/>
        <v>189.43</v>
      </c>
      <c r="CK6" s="21" t="str">
        <f>IF(CK7="","",IF(CK7="-","【-】","【"&amp;SUBSTITUTE(TEXT(CK7,"#,##0.00"),"-","△")&amp;"】"))</f>
        <v>【177.56】</v>
      </c>
      <c r="CL6" s="22">
        <f>IF(CL7="",NA(),CL7)</f>
        <v>53.86</v>
      </c>
      <c r="CM6" s="22">
        <f t="shared" ref="CM6:CU6" si="10">IF(CM7="",NA(),CM7)</f>
        <v>53.5</v>
      </c>
      <c r="CN6" s="22">
        <f t="shared" si="10"/>
        <v>55.36</v>
      </c>
      <c r="CO6" s="22">
        <f t="shared" si="10"/>
        <v>58.79</v>
      </c>
      <c r="CP6" s="22">
        <f t="shared" si="10"/>
        <v>60.96</v>
      </c>
      <c r="CQ6" s="22">
        <f t="shared" si="10"/>
        <v>55.14</v>
      </c>
      <c r="CR6" s="22">
        <f t="shared" si="10"/>
        <v>55.89</v>
      </c>
      <c r="CS6" s="22">
        <f t="shared" si="10"/>
        <v>55.72</v>
      </c>
      <c r="CT6" s="22">
        <f t="shared" si="10"/>
        <v>55.31</v>
      </c>
      <c r="CU6" s="22">
        <f t="shared" si="10"/>
        <v>55.14</v>
      </c>
      <c r="CV6" s="21" t="str">
        <f>IF(CV7="","",IF(CV7="-","【-】","【"&amp;SUBSTITUTE(TEXT(CV7,"#,##0.00"),"-","△")&amp;"】"))</f>
        <v>【59.81】</v>
      </c>
      <c r="CW6" s="22">
        <f>IF(CW7="",NA(),CW7)</f>
        <v>74.61</v>
      </c>
      <c r="CX6" s="22">
        <f t="shared" ref="CX6:DF6" si="11">IF(CX7="",NA(),CX7)</f>
        <v>72.11</v>
      </c>
      <c r="CY6" s="22">
        <f t="shared" si="11"/>
        <v>73.19</v>
      </c>
      <c r="CZ6" s="22">
        <f t="shared" si="11"/>
        <v>72.41</v>
      </c>
      <c r="DA6" s="22">
        <f t="shared" si="11"/>
        <v>71.58</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49.18</v>
      </c>
      <c r="DI6" s="22">
        <f t="shared" ref="DI6:DQ6" si="12">IF(DI7="",NA(),DI7)</f>
        <v>50.15</v>
      </c>
      <c r="DJ6" s="22">
        <f t="shared" si="12"/>
        <v>51.67</v>
      </c>
      <c r="DK6" s="22">
        <f t="shared" si="12"/>
        <v>53.15</v>
      </c>
      <c r="DL6" s="22">
        <f t="shared" si="12"/>
        <v>54.9</v>
      </c>
      <c r="DM6" s="22">
        <f t="shared" si="12"/>
        <v>49.92</v>
      </c>
      <c r="DN6" s="22">
        <f t="shared" si="12"/>
        <v>50.63</v>
      </c>
      <c r="DO6" s="22">
        <f t="shared" si="12"/>
        <v>51.29</v>
      </c>
      <c r="DP6" s="22">
        <f t="shared" si="12"/>
        <v>52.2</v>
      </c>
      <c r="DQ6" s="22">
        <f t="shared" si="12"/>
        <v>52.7</v>
      </c>
      <c r="DR6" s="21" t="str">
        <f>IF(DR7="","",IF(DR7="-","【-】","【"&amp;SUBSTITUTE(TEXT(DR7,"#,##0.00"),"-","△")&amp;"】"))</f>
        <v>【52.02】</v>
      </c>
      <c r="DS6" s="22">
        <f>IF(DS7="",NA(),DS7)</f>
        <v>8.42</v>
      </c>
      <c r="DT6" s="22">
        <f t="shared" ref="DT6:EB6" si="13">IF(DT7="",NA(),DT7)</f>
        <v>8.36</v>
      </c>
      <c r="DU6" s="22">
        <f t="shared" si="13"/>
        <v>8.26</v>
      </c>
      <c r="DV6" s="22">
        <f t="shared" si="13"/>
        <v>8.24</v>
      </c>
      <c r="DW6" s="22">
        <f t="shared" si="13"/>
        <v>11.02</v>
      </c>
      <c r="DX6" s="22">
        <f t="shared" si="13"/>
        <v>16.88</v>
      </c>
      <c r="DY6" s="22">
        <f t="shared" si="13"/>
        <v>18.28</v>
      </c>
      <c r="DZ6" s="22">
        <f t="shared" si="13"/>
        <v>19.61</v>
      </c>
      <c r="EA6" s="22">
        <f t="shared" si="13"/>
        <v>20.73</v>
      </c>
      <c r="EB6" s="22">
        <f t="shared" si="13"/>
        <v>22.86</v>
      </c>
      <c r="EC6" s="21" t="str">
        <f>IF(EC7="","",IF(EC7="-","【-】","【"&amp;SUBSTITUTE(TEXT(EC7,"#,##0.00"),"-","△")&amp;"】"))</f>
        <v>【25.37】</v>
      </c>
      <c r="ED6" s="22">
        <f>IF(ED7="",NA(),ED7)</f>
        <v>0.1</v>
      </c>
      <c r="EE6" s="22">
        <f t="shared" ref="EE6:EM6" si="14">IF(EE7="",NA(),EE7)</f>
        <v>0.98</v>
      </c>
      <c r="EF6" s="22">
        <f t="shared" si="14"/>
        <v>0.78</v>
      </c>
      <c r="EG6" s="22">
        <f t="shared" si="14"/>
        <v>1.1200000000000001</v>
      </c>
      <c r="EH6" s="22">
        <f t="shared" si="14"/>
        <v>0.78</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203211</v>
      </c>
      <c r="D7" s="24">
        <v>46</v>
      </c>
      <c r="E7" s="24">
        <v>1</v>
      </c>
      <c r="F7" s="24">
        <v>0</v>
      </c>
      <c r="G7" s="24">
        <v>1</v>
      </c>
      <c r="H7" s="24" t="s">
        <v>93</v>
      </c>
      <c r="I7" s="24" t="s">
        <v>94</v>
      </c>
      <c r="J7" s="24" t="s">
        <v>95</v>
      </c>
      <c r="K7" s="24" t="s">
        <v>96</v>
      </c>
      <c r="L7" s="24" t="s">
        <v>97</v>
      </c>
      <c r="M7" s="24" t="s">
        <v>98</v>
      </c>
      <c r="N7" s="25" t="s">
        <v>99</v>
      </c>
      <c r="O7" s="25">
        <v>93.68</v>
      </c>
      <c r="P7" s="25">
        <v>93.5</v>
      </c>
      <c r="Q7" s="25">
        <v>2299</v>
      </c>
      <c r="R7" s="25">
        <v>21599</v>
      </c>
      <c r="S7" s="25">
        <v>156.03</v>
      </c>
      <c r="T7" s="25">
        <v>138.43</v>
      </c>
      <c r="U7" s="25">
        <v>20227</v>
      </c>
      <c r="V7" s="25">
        <v>36.47</v>
      </c>
      <c r="W7" s="25">
        <v>554.62</v>
      </c>
      <c r="X7" s="25">
        <v>128.80000000000001</v>
      </c>
      <c r="Y7" s="25">
        <v>129.88999999999999</v>
      </c>
      <c r="Z7" s="25">
        <v>134.88999999999999</v>
      </c>
      <c r="AA7" s="25">
        <v>135</v>
      </c>
      <c r="AB7" s="25">
        <v>124.45</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268.41000000000003</v>
      </c>
      <c r="AU7" s="25">
        <v>270.76</v>
      </c>
      <c r="AV7" s="25">
        <v>384.6</v>
      </c>
      <c r="AW7" s="25">
        <v>383.68</v>
      </c>
      <c r="AX7" s="25">
        <v>418.18</v>
      </c>
      <c r="AY7" s="25">
        <v>379.08</v>
      </c>
      <c r="AZ7" s="25">
        <v>367.55</v>
      </c>
      <c r="BA7" s="25">
        <v>378.56</v>
      </c>
      <c r="BB7" s="25">
        <v>364.46</v>
      </c>
      <c r="BC7" s="25">
        <v>338.89</v>
      </c>
      <c r="BD7" s="25">
        <v>243.36</v>
      </c>
      <c r="BE7" s="25">
        <v>88.5</v>
      </c>
      <c r="BF7" s="25">
        <v>68.38</v>
      </c>
      <c r="BG7" s="25">
        <v>44.59</v>
      </c>
      <c r="BH7" s="25">
        <v>26.42</v>
      </c>
      <c r="BI7" s="25">
        <v>14.62</v>
      </c>
      <c r="BJ7" s="25">
        <v>398.98</v>
      </c>
      <c r="BK7" s="25">
        <v>418.68</v>
      </c>
      <c r="BL7" s="25">
        <v>395.68</v>
      </c>
      <c r="BM7" s="25">
        <v>403.72</v>
      </c>
      <c r="BN7" s="25">
        <v>400.21</v>
      </c>
      <c r="BO7" s="25">
        <v>265.93</v>
      </c>
      <c r="BP7" s="25">
        <v>129.66999999999999</v>
      </c>
      <c r="BQ7" s="25">
        <v>129.94</v>
      </c>
      <c r="BR7" s="25">
        <v>137.18</v>
      </c>
      <c r="BS7" s="25">
        <v>138.46</v>
      </c>
      <c r="BT7" s="25">
        <v>127.83</v>
      </c>
      <c r="BU7" s="25">
        <v>98.64</v>
      </c>
      <c r="BV7" s="25">
        <v>94.78</v>
      </c>
      <c r="BW7" s="25">
        <v>97.59</v>
      </c>
      <c r="BX7" s="25">
        <v>92.17</v>
      </c>
      <c r="BY7" s="25">
        <v>92.83</v>
      </c>
      <c r="BZ7" s="25">
        <v>97.82</v>
      </c>
      <c r="CA7" s="25">
        <v>132.30000000000001</v>
      </c>
      <c r="CB7" s="25">
        <v>132.80000000000001</v>
      </c>
      <c r="CC7" s="25">
        <v>125.88</v>
      </c>
      <c r="CD7" s="25">
        <v>124.65</v>
      </c>
      <c r="CE7" s="25">
        <v>134.07</v>
      </c>
      <c r="CF7" s="25">
        <v>178.92</v>
      </c>
      <c r="CG7" s="25">
        <v>181.3</v>
      </c>
      <c r="CH7" s="25">
        <v>181.71</v>
      </c>
      <c r="CI7" s="25">
        <v>188.51</v>
      </c>
      <c r="CJ7" s="25">
        <v>189.43</v>
      </c>
      <c r="CK7" s="25">
        <v>177.56</v>
      </c>
      <c r="CL7" s="25">
        <v>53.86</v>
      </c>
      <c r="CM7" s="25">
        <v>53.5</v>
      </c>
      <c r="CN7" s="25">
        <v>55.36</v>
      </c>
      <c r="CO7" s="25">
        <v>58.79</v>
      </c>
      <c r="CP7" s="25">
        <v>60.96</v>
      </c>
      <c r="CQ7" s="25">
        <v>55.14</v>
      </c>
      <c r="CR7" s="25">
        <v>55.89</v>
      </c>
      <c r="CS7" s="25">
        <v>55.72</v>
      </c>
      <c r="CT7" s="25">
        <v>55.31</v>
      </c>
      <c r="CU7" s="25">
        <v>55.14</v>
      </c>
      <c r="CV7" s="25">
        <v>59.81</v>
      </c>
      <c r="CW7" s="25">
        <v>74.61</v>
      </c>
      <c r="CX7" s="25">
        <v>72.11</v>
      </c>
      <c r="CY7" s="25">
        <v>73.19</v>
      </c>
      <c r="CZ7" s="25">
        <v>72.41</v>
      </c>
      <c r="DA7" s="25">
        <v>71.58</v>
      </c>
      <c r="DB7" s="25">
        <v>81.39</v>
      </c>
      <c r="DC7" s="25">
        <v>81.27</v>
      </c>
      <c r="DD7" s="25">
        <v>81.260000000000005</v>
      </c>
      <c r="DE7" s="25">
        <v>80.36</v>
      </c>
      <c r="DF7" s="25">
        <v>80.13</v>
      </c>
      <c r="DG7" s="25">
        <v>89.42</v>
      </c>
      <c r="DH7" s="25">
        <v>49.18</v>
      </c>
      <c r="DI7" s="25">
        <v>50.15</v>
      </c>
      <c r="DJ7" s="25">
        <v>51.67</v>
      </c>
      <c r="DK7" s="25">
        <v>53.15</v>
      </c>
      <c r="DL7" s="25">
        <v>54.9</v>
      </c>
      <c r="DM7" s="25">
        <v>49.92</v>
      </c>
      <c r="DN7" s="25">
        <v>50.63</v>
      </c>
      <c r="DO7" s="25">
        <v>51.29</v>
      </c>
      <c r="DP7" s="25">
        <v>52.2</v>
      </c>
      <c r="DQ7" s="25">
        <v>52.7</v>
      </c>
      <c r="DR7" s="25">
        <v>52.02</v>
      </c>
      <c r="DS7" s="25">
        <v>8.42</v>
      </c>
      <c r="DT7" s="25">
        <v>8.36</v>
      </c>
      <c r="DU7" s="25">
        <v>8.26</v>
      </c>
      <c r="DV7" s="25">
        <v>8.24</v>
      </c>
      <c r="DW7" s="25">
        <v>11.02</v>
      </c>
      <c r="DX7" s="25">
        <v>16.88</v>
      </c>
      <c r="DY7" s="25">
        <v>18.28</v>
      </c>
      <c r="DZ7" s="25">
        <v>19.61</v>
      </c>
      <c r="EA7" s="25">
        <v>20.73</v>
      </c>
      <c r="EB7" s="25">
        <v>22.86</v>
      </c>
      <c r="EC7" s="25">
        <v>25.37</v>
      </c>
      <c r="ED7" s="25">
        <v>0.1</v>
      </c>
      <c r="EE7" s="25">
        <v>0.98</v>
      </c>
      <c r="EF7" s="25">
        <v>0.78</v>
      </c>
      <c r="EG7" s="25">
        <v>1.1200000000000001</v>
      </c>
      <c r="EH7" s="25">
        <v>0.78</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2025-02-07T01:35:44Z</cp:lastPrinted>
  <dcterms:created xsi:type="dcterms:W3CDTF">2025-01-24T06:49:08Z</dcterms:created>
  <dcterms:modified xsi:type="dcterms:W3CDTF">2025-02-07T01:35:47Z</dcterms:modified>
  <cp:category/>
</cp:coreProperties>
</file>