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100_上下水道課\上下水道課\下水道\佐々木\調査\Ｒ5年度\20240117　経営指標の概要\"/>
    </mc:Choice>
  </mc:AlternateContent>
  <workbookProtection workbookAlgorithmName="SHA-512" workbookHashValue="z4BSym0zpSlCNXWknAOE2i3DBpLdNFVCoODGO9SymNyEBRNbbULifPDB5kRJnSVwLLXbFWk1KQXeXC28Z11tXw==" workbookSaltValue="XIaWb/nO9pu8yVWteWCjhA==" workbookSpinCount="100000" lockStructure="1"/>
  <bookViews>
    <workbookView xWindow="0" yWindow="0" windowWidth="2370" windowHeight="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<sst xmlns="http://schemas.openxmlformats.org/spreadsheetml/2006/main" count="319" uniqueCount="116">
  <si>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</si>
  <si>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</si>
  <si>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</si>
  <si>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</si>
  <si>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</si>
  <si>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</si>
  <si>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</si>
  <si>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</si>
  <si>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</si>
  <si>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</si>
  <si>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</si>
  <si>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</si>
  <si>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</si>
  <si>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</si>
  <si>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</si>
  <si>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</si>
  <si>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</si>
  <si>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</si>
  <si>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</si>
  <si>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</si>
  <si>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</si>
  <si>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</si>
  <si>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</si>
  <si>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</si>
  <si>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</si>
  <si>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</si>
  <si>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</si>
  <si>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</si>
  <si>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</si>
  <si>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</si>
  <si>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</si>
  <si>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</si>
  <si>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</si>
  <si>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</si>
  <si>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</si>
  <si>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</si>
  <si>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</si>
  <si>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</si>
  <si>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</si>
  <si>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</si>
  <si>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</si>
  <si>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</si>
  <si>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</si>
  <si>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</si>
  <si>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</si>
  <si>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</si>
  <si>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</si>
  <si>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</si>
  <si>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</si>
  <si>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</si>
  <si>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</si>
  <si>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</si>
  <si>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</si>
  <si>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</si>
  <si>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</si>
  <si>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</si>
  <si>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</si>
  <si>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</si>
  <si>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</si>
  <si>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</si>
  <si>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</si>
  <si>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</si>
  <si>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</si>
  <si>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</si>
  <si>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</si>
  <si>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</si>
  <si>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</si>
  <si>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</si>
  <si>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</si>
  <si>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</si>
  <si>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</si>
  <si>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</si>
  <si>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</si>
  <si>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</si>
  <si>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</si>
  <si>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</si>
  <si>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</si>
  <si>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</si>
  <si>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</si>
  <si>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</si>
  <si>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</si>
  <si>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</si>
  <si>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</si>
  <si>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</si>
  <si>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</si>
  <si>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</si>
  <si>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</si>
  <si>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</si>
  <si>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</si>
  <si>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</si>
  <si>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</si>
  <si>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</si>
  <si>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</si>
  <si>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</si>
  <si>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</si>
  <si>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</si>
  <si>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軽井沢町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</si>
  <si>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</si>
  <si>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</si>
  <si>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</si>
  <si>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</si>
  <si>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</si>
  <si>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</si>
  <si>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</si>
  <si>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</si>
  <si>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</si>
  <si>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</si>
  <si>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</si>
  <si>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</si>
  <si>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</si>
  <si>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</si>
  <si>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</si>
  <si>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</si>
  <si>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日々の点検・管理等により施設の修繕等を行っています。経営状況とのバランスを考慮し、施設管理の最適化、更新費用の平準化を図ることとしています。</t>
    <rPh sb="1" eb="3">
      <t>ヒビ</t>
    </rPh>
    <rPh sb="4" eb="6">
      <t>テンケン</t>
    </rPh>
    <rPh sb="7" eb="9">
      <t>カンリ</t>
    </rPh>
    <rPh sb="9" eb="10">
      <t>トウ</t>
    </rPh>
    <rPh sb="13" eb="15">
      <t>シセツ</t>
    </rPh>
    <rPh sb="16" eb="18">
      <t>シュウゼン</t>
    </rPh>
    <rPh sb="18" eb="19">
      <t>トウ</t>
    </rPh>
    <rPh sb="20" eb="21">
      <t>オコナ</t>
    </rPh>
    <rPh sb="27" eb="29">
      <t>ケイエイ</t>
    </rPh>
    <rPh sb="29" eb="31">
      <t>ジョウキョウ</t>
    </rPh>
    <rPh sb="38" eb="40">
      <t>コウリョ</t>
    </rPh>
    <rPh sb="42" eb="44">
      <t>シセツ</t>
    </rPh>
    <rPh sb="44" eb="46">
      <t>カンリ</t>
    </rPh>
    <rPh sb="47" eb="50">
      <t>サイテキカ</t>
    </rPh>
    <rPh sb="51" eb="53">
      <t>コウシン</t>
    </rPh>
    <rPh sb="53" eb="55">
      <t>ヒヨウ</t>
    </rPh>
    <rPh sb="56" eb="59">
      <t>ヘイジュンカ</t>
    </rPh>
    <rPh sb="60" eb="61">
      <t>ハカ</t>
    </rPh>
    <phoneticPr fontId="4"/>
  </si>
  <si>
    <t xml:space="preserve">　経費抑制に向け、県・町で共同作成した軽井沢町
『水循環・資源循環のみち２０１５』構想の１つで
ある、農業集落排水施設の統廃合を実施し、３施設ある農業集落排水処理施設のうち、1処理施設を公共下水道へ接続しました。
　今後も人口減少等による料金収入の減少が見込まれていますが、経営戦略の策定・令和4年度からのの公営企業会計への移行などにより、経営基盤強化への取り組みを進めています。
</t>
    <rPh sb="64" eb="66">
      <t>ジッシ</t>
    </rPh>
    <rPh sb="108" eb="110">
      <t>コンゴ</t>
    </rPh>
    <rPh sb="162" eb="164">
      <t>イコウ</t>
    </rPh>
    <phoneticPr fontId="4"/>
  </si>
  <si>
    <t>　①経常収支比率と⑤経費回収率はともに100％を下回っており、使用料で回収すべき経費が賄えておらず使用料以外の収入に依存している状況にあります。今後も集落の人口減少が見込まれるため、有収水量の減少に起因した料金収入の減少が見込まれます。
②累積欠損金比率
　当該指標は現在0％ですが、人口減少による使用料収入の減少が見込まれるため、使用料改定を含めた検討が必要です。
③流動比率
　流動比率は類似団体の平均値を大きく上回る数値となっています。
④企業債残高対事業規模比率
　企業債の償還金を一般会計からの繰入金ですべて
賄っているため、数値は0となっています。
⑥汚水処理原価
　類似団体の平均値を大きく上回っており、維持管理費削減が必要となっています。農業集落排水処理施設のうち、1処理施設を公共下水道へ接続したことで、年間有収水量が減少し、このような数値となりました。初期投資はかかるものの、将来的な経費削減を見込んでいます。
⑦施設利用率
　今後の人口減少により利用率低下が懸念されます。
⑧水洗化率　
　水洗化率は、類似団体の平均値との比較でも、高い水準を維持しています。
　</t>
    <rPh sb="4" eb="6">
      <t>シュウシ</t>
    </rPh>
    <rPh sb="6" eb="7">
      <t>ヒ</t>
    </rPh>
    <rPh sb="10" eb="12">
      <t>ケイヒ</t>
    </rPh>
    <rPh sb="12" eb="14">
      <t>カイシュウ</t>
    </rPh>
    <rPh sb="14" eb="15">
      <t>リツ</t>
    </rPh>
    <rPh sb="120" eb="122">
      <t>ルイセキ</t>
    </rPh>
    <rPh sb="122" eb="124">
      <t>ケッソン</t>
    </rPh>
    <rPh sb="124" eb="125">
      <t>キン</t>
    </rPh>
    <rPh sb="125" eb="127">
      <t>ヒリツ</t>
    </rPh>
    <rPh sb="129" eb="131">
      <t>トウガイ</t>
    </rPh>
    <rPh sb="131" eb="133">
      <t>シヒョウ</t>
    </rPh>
    <rPh sb="134" eb="136">
      <t>ゲンザイ</t>
    </rPh>
    <rPh sb="142" eb="144">
      <t>ジンコウ</t>
    </rPh>
    <rPh sb="144" eb="146">
      <t>ゲンショウ</t>
    </rPh>
    <rPh sb="149" eb="152">
      <t>シヨウリョウ</t>
    </rPh>
    <rPh sb="152" eb="154">
      <t>シュウニュウ</t>
    </rPh>
    <rPh sb="155" eb="157">
      <t>ゲンショウ</t>
    </rPh>
    <rPh sb="158" eb="160">
      <t>ミコ</t>
    </rPh>
    <rPh sb="166" eb="169">
      <t>シヨウリョウ</t>
    </rPh>
    <rPh sb="169" eb="171">
      <t>カイテイ</t>
    </rPh>
    <rPh sb="172" eb="173">
      <t>フク</t>
    </rPh>
    <rPh sb="175" eb="177">
      <t>ケントウ</t>
    </rPh>
    <rPh sb="178" eb="180">
      <t>ヒツヨウ</t>
    </rPh>
    <rPh sb="185" eb="187">
      <t>リュウドウ</t>
    </rPh>
    <rPh sb="187" eb="189">
      <t>ヒリツ</t>
    </rPh>
    <rPh sb="191" eb="193">
      <t>リュウドウ</t>
    </rPh>
    <rPh sb="193" eb="195">
      <t>ヒリツ</t>
    </rPh>
    <rPh sb="196" eb="198">
      <t>ルイジ</t>
    </rPh>
    <rPh sb="198" eb="200">
      <t>ダンタイ</t>
    </rPh>
    <rPh sb="201" eb="204">
      <t>ヘイキンチ</t>
    </rPh>
    <rPh sb="205" eb="206">
      <t>オオ</t>
    </rPh>
    <rPh sb="208" eb="210">
      <t>ウワマワ</t>
    </rPh>
    <rPh sb="211" eb="213">
      <t>スウチ</t>
    </rPh>
    <rPh sb="223" eb="225">
      <t>キギョウ</t>
    </rPh>
    <rPh sb="225" eb="226">
      <t>サイ</t>
    </rPh>
    <rPh sb="226" eb="228">
      <t>ザンダカ</t>
    </rPh>
    <rPh sb="228" eb="229">
      <t>タイ</t>
    </rPh>
    <rPh sb="229" eb="231">
      <t>ジギョウ</t>
    </rPh>
    <rPh sb="231" eb="233">
      <t>キボ</t>
    </rPh>
    <rPh sb="233" eb="235">
      <t>ヒリツ</t>
    </rPh>
    <rPh sb="282" eb="284">
      <t>オスイ</t>
    </rPh>
    <rPh sb="284" eb="286">
      <t>ショリ</t>
    </rPh>
    <rPh sb="286" eb="288">
      <t>ゲンカ</t>
    </rPh>
    <rPh sb="299" eb="300">
      <t>オオ</t>
    </rPh>
    <rPh sb="361" eb="363">
      <t>ネンカン</t>
    </rPh>
    <rPh sb="363" eb="367">
      <t>ユウシュウスイリョウ</t>
    </rPh>
    <rPh sb="368" eb="370">
      <t>ゲンショウ</t>
    </rPh>
    <rPh sb="377" eb="379">
      <t>スウチ</t>
    </rPh>
    <rPh sb="417" eb="419">
      <t>シセツ</t>
    </rPh>
    <rPh sb="419" eb="422">
      <t>リヨウリツ</t>
    </rPh>
    <rPh sb="424" eb="426">
      <t>コンゴ</t>
    </rPh>
    <rPh sb="427" eb="429">
      <t>ジンコウ</t>
    </rPh>
    <rPh sb="429" eb="431">
      <t>ゲンショウ</t>
    </rPh>
    <rPh sb="434" eb="437">
      <t>リヨウリツ</t>
    </rPh>
    <rPh sb="437" eb="439">
      <t>テイカ</t>
    </rPh>
    <rPh sb="440" eb="442">
      <t>ケネン</t>
    </rPh>
    <rPh sb="449" eb="452">
      <t>スイセンカ</t>
    </rPh>
    <rPh sb="452" eb="453">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</si>
</sst>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CDF-4183-BDB0-A7EA7706912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0.03</c:v>
                </c:pt>
              </c:numCache>
            </c:numRef>
          </c:val>
          <c:smooth val="0"/>
          <c:extLst>
            <c:ext xmlns:c16="http://schemas.microsoft.com/office/drawing/2014/chart" uri="{C3380CC4-5D6E-409C-BE32-E72D297353CC}">
              <c16:uniqueId val="{00000001-7CDF-4183-BDB0-A7EA7706912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40.79</c:v>
                </c:pt>
              </c:numCache>
            </c:numRef>
          </c:val>
          <c:extLst>
            <c:ext xmlns:c16="http://schemas.microsoft.com/office/drawing/2014/chart" uri="{C3380CC4-5D6E-409C-BE32-E72D297353CC}">
              <c16:uniqueId val="{00000000-9AD4-4BD1-A8ED-D7D38CAE885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52.35</c:v>
                </c:pt>
              </c:numCache>
            </c:numRef>
          </c:val>
          <c:smooth val="0"/>
          <c:extLst>
            <c:ext xmlns:c16="http://schemas.microsoft.com/office/drawing/2014/chart" uri="{C3380CC4-5D6E-409C-BE32-E72D297353CC}">
              <c16:uniqueId val="{00000001-9AD4-4BD1-A8ED-D7D38CAE885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0</c:v>
                </c:pt>
                <c:pt idx="3">
                  <c:v>0</c:v>
                </c:pt>
                <c:pt idx="4">
                  <c:v>95.89</c:v>
                </c:pt>
              </c:numCache>
            </c:numRef>
          </c:val>
          <c:extLst>
            <c:ext xmlns:c16="http://schemas.microsoft.com/office/drawing/2014/chart" uri="{C3380CC4-5D6E-409C-BE32-E72D297353CC}">
              <c16:uniqueId val="{00000000-53CD-4A8F-AB40-608E4FFE60D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84.39</c:v>
                </c:pt>
              </c:numCache>
            </c:numRef>
          </c:val>
          <c:smooth val="0"/>
          <c:extLst>
            <c:ext xmlns:c16="http://schemas.microsoft.com/office/drawing/2014/chart" uri="{C3380CC4-5D6E-409C-BE32-E72D297353CC}">
              <c16:uniqueId val="{00000001-53CD-4A8F-AB40-608E4FFE60D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0</c:v>
                </c:pt>
                <c:pt idx="3">
                  <c:v>0</c:v>
                </c:pt>
                <c:pt idx="4">
                  <c:v>54.01</c:v>
                </c:pt>
              </c:numCache>
            </c:numRef>
          </c:val>
          <c:extLst>
            <c:ext xmlns:c16="http://schemas.microsoft.com/office/drawing/2014/chart" uri="{C3380CC4-5D6E-409C-BE32-E72D297353CC}">
              <c16:uniqueId val="{00000000-944E-4F28-8BB1-F4CBD6E0CE5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105.5</c:v>
                </c:pt>
              </c:numCache>
            </c:numRef>
          </c:val>
          <c:smooth val="0"/>
          <c:extLst>
            <c:ext xmlns:c16="http://schemas.microsoft.com/office/drawing/2014/chart" uri="{C3380CC4-5D6E-409C-BE32-E72D297353CC}">
              <c16:uniqueId val="{00000001-944E-4F28-8BB1-F4CBD6E0CE5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0</c:v>
                </c:pt>
                <c:pt idx="3">
                  <c:v>0</c:v>
                </c:pt>
                <c:pt idx="4">
                  <c:v>50.44</c:v>
                </c:pt>
              </c:numCache>
            </c:numRef>
          </c:val>
          <c:extLst>
            <c:ext xmlns:c16="http://schemas.microsoft.com/office/drawing/2014/chart" uri="{C3380CC4-5D6E-409C-BE32-E72D297353CC}">
              <c16:uniqueId val="{00000000-10BD-45F9-9399-D77FF34EC4E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25.19</c:v>
                </c:pt>
              </c:numCache>
            </c:numRef>
          </c:val>
          <c:smooth val="0"/>
          <c:extLst>
            <c:ext xmlns:c16="http://schemas.microsoft.com/office/drawing/2014/chart" uri="{C3380CC4-5D6E-409C-BE32-E72D297353CC}">
              <c16:uniqueId val="{00000001-10BD-45F9-9399-D77FF34EC4E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D89-4488-BC43-1507A14C973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7D89-4488-BC43-1507A14C973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520-4826-916E-F6691C7BF99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145.43</c:v>
                </c:pt>
              </c:numCache>
            </c:numRef>
          </c:val>
          <c:smooth val="0"/>
          <c:extLst>
            <c:ext xmlns:c16="http://schemas.microsoft.com/office/drawing/2014/chart" uri="{C3380CC4-5D6E-409C-BE32-E72D297353CC}">
              <c16:uniqueId val="{00000001-1520-4826-916E-F6691C7BF99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0</c:v>
                </c:pt>
                <c:pt idx="4">
                  <c:v>194.47</c:v>
                </c:pt>
              </c:numCache>
            </c:numRef>
          </c:val>
          <c:extLst>
            <c:ext xmlns:c16="http://schemas.microsoft.com/office/drawing/2014/chart" uri="{C3380CC4-5D6E-409C-BE32-E72D297353CC}">
              <c16:uniqueId val="{00000000-A104-4BB0-B46B-5320AA7EF56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38.4</c:v>
                </c:pt>
              </c:numCache>
            </c:numRef>
          </c:val>
          <c:smooth val="0"/>
          <c:extLst>
            <c:ext xmlns:c16="http://schemas.microsoft.com/office/drawing/2014/chart" uri="{C3380CC4-5D6E-409C-BE32-E72D297353CC}">
              <c16:uniqueId val="{00000001-A104-4BB0-B46B-5320AA7EF56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30D-45A1-BD72-E6C2F459023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900.82</c:v>
                </c:pt>
              </c:numCache>
            </c:numRef>
          </c:val>
          <c:smooth val="0"/>
          <c:extLst>
            <c:ext xmlns:c16="http://schemas.microsoft.com/office/drawing/2014/chart" uri="{C3380CC4-5D6E-409C-BE32-E72D297353CC}">
              <c16:uniqueId val="{00000001-E30D-45A1-BD72-E6C2F459023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0</c:v>
                </c:pt>
                <c:pt idx="4">
                  <c:v>14.09</c:v>
                </c:pt>
              </c:numCache>
            </c:numRef>
          </c:val>
          <c:extLst>
            <c:ext xmlns:c16="http://schemas.microsoft.com/office/drawing/2014/chart" uri="{C3380CC4-5D6E-409C-BE32-E72D297353CC}">
              <c16:uniqueId val="{00000000-42EB-46C3-930B-E8067B098A2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52.94</c:v>
                </c:pt>
              </c:numCache>
            </c:numRef>
          </c:val>
          <c:smooth val="0"/>
          <c:extLst>
            <c:ext xmlns:c16="http://schemas.microsoft.com/office/drawing/2014/chart" uri="{C3380CC4-5D6E-409C-BE32-E72D297353CC}">
              <c16:uniqueId val="{00000001-42EB-46C3-930B-E8067B098A2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0</c:v>
                </c:pt>
                <c:pt idx="4">
                  <c:v>1301.1600000000001</c:v>
                </c:pt>
              </c:numCache>
            </c:numRef>
          </c:val>
          <c:extLst>
            <c:ext xmlns:c16="http://schemas.microsoft.com/office/drawing/2014/chart" uri="{C3380CC4-5D6E-409C-BE32-E72D297353CC}">
              <c16:uniqueId val="{00000000-7108-42C6-A4F1-B294D63075A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303.27999999999997</c:v>
                </c:pt>
              </c:numCache>
            </c:numRef>
          </c:val>
          <c:smooth val="0"/>
          <c:extLst>
            <c:ext xmlns:c16="http://schemas.microsoft.com/office/drawing/2014/chart" uri="{C3380CC4-5D6E-409C-BE32-E72D297353CC}">
              <c16:uniqueId val="{00000001-7108-42C6-A4F1-B294D63075A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長野県　軽井沢町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21510</v>
      </c>
      <c r="AM8" s="45"/>
      <c r="AN8" s="45"/>
      <c r="AO8" s="45"/>
      <c r="AP8" s="45"/>
      <c r="AQ8" s="45"/>
      <c r="AR8" s="45"/>
      <c r="AS8" s="45"/>
      <c r="AT8" s="46">
        <f>データ!T6</f>
        <v>156.03</v>
      </c>
      <c r="AU8" s="46"/>
      <c r="AV8" s="46"/>
      <c r="AW8" s="46"/>
      <c r="AX8" s="46"/>
      <c r="AY8" s="46"/>
      <c r="AZ8" s="46"/>
      <c r="BA8" s="46"/>
      <c r="BB8" s="46">
        <f>データ!U6</f>
        <v>137.86000000000001</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86.42</v>
      </c>
      <c r="J10" s="46"/>
      <c r="K10" s="46"/>
      <c r="L10" s="46"/>
      <c r="M10" s="46"/>
      <c r="N10" s="46"/>
      <c r="O10" s="46"/>
      <c r="P10" s="46">
        <f>データ!P6</f>
        <v>0.68</v>
      </c>
      <c r="Q10" s="46"/>
      <c r="R10" s="46"/>
      <c r="S10" s="46"/>
      <c r="T10" s="46"/>
      <c r="U10" s="46"/>
      <c r="V10" s="46"/>
      <c r="W10" s="46">
        <f>データ!Q6</f>
        <v>95.85</v>
      </c>
      <c r="X10" s="46"/>
      <c r="Y10" s="46"/>
      <c r="Z10" s="46"/>
      <c r="AA10" s="46"/>
      <c r="AB10" s="46"/>
      <c r="AC10" s="46"/>
      <c r="AD10" s="45">
        <f>データ!R6</f>
        <v>2860</v>
      </c>
      <c r="AE10" s="45"/>
      <c r="AF10" s="45"/>
      <c r="AG10" s="45"/>
      <c r="AH10" s="45"/>
      <c r="AI10" s="45"/>
      <c r="AJ10" s="45"/>
      <c r="AK10" s="2"/>
      <c r="AL10" s="45">
        <f>データ!V6</f>
        <v>146</v>
      </c>
      <c r="AM10" s="45"/>
      <c r="AN10" s="45"/>
      <c r="AO10" s="45"/>
      <c r="AP10" s="45"/>
      <c r="AQ10" s="45"/>
      <c r="AR10" s="45"/>
      <c r="AS10" s="45"/>
      <c r="AT10" s="46">
        <f>データ!W6</f>
        <v>0.09</v>
      </c>
      <c r="AU10" s="46"/>
      <c r="AV10" s="46"/>
      <c r="AW10" s="46"/>
      <c r="AX10" s="46"/>
      <c r="AY10" s="46"/>
      <c r="AZ10" s="46"/>
      <c r="BA10" s="46"/>
      <c r="BB10" s="46">
        <f>データ!X6</f>
        <v>1622.22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cPKUL2rpgCWZD21pmaMcYA2vq6NWI0NOFsx+KqjBthq/OAS9/cKxVHG5LbwRxQddvy5yam/fm1cQgE3iCbR9lg==" saltValue="4C3cXENpAm6n06SA+KDgU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203211</v>
      </c>
      <c r="D6" s="19">
        <f t="shared" si="3"/>
        <v>46</v>
      </c>
      <c r="E6" s="19">
        <f t="shared" si="3"/>
        <v>17</v>
      </c>
      <c r="F6" s="19">
        <f t="shared" si="3"/>
        <v>5</v>
      </c>
      <c r="G6" s="19">
        <f t="shared" si="3"/>
        <v>0</v>
      </c>
      <c r="H6" s="19" t="str">
        <f t="shared" si="3"/>
        <v>長野県　軽井沢町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86.42</v>
      </c>
      <c r="P6" s="20">
        <f t="shared" si="3"/>
        <v>0.68</v>
      </c>
      <c r="Q6" s="20">
        <f t="shared" si="3"/>
        <v>95.85</v>
      </c>
      <c r="R6" s="20">
        <f t="shared" si="3"/>
        <v>2860</v>
      </c>
      <c r="S6" s="20">
        <f t="shared" si="3"/>
        <v>21510</v>
      </c>
      <c r="T6" s="20">
        <f t="shared" si="3"/>
        <v>156.03</v>
      </c>
      <c r="U6" s="20">
        <f t="shared" si="3"/>
        <v>137.86000000000001</v>
      </c>
      <c r="V6" s="20">
        <f t="shared" si="3"/>
        <v>146</v>
      </c>
      <c r="W6" s="20">
        <f t="shared" si="3"/>
        <v>0.09</v>
      </c>
      <c r="X6" s="20">
        <f t="shared" si="3"/>
        <v>1622.22</v>
      </c>
      <c r="Y6" s="21" t="str">
        <f>IF(Y7="",NA(),Y7)</f>
        <v>-</v>
      </c>
      <c r="Z6" s="21" t="str">
        <f t="shared" ref="Z6:AH6" si="4">IF(Z7="",NA(),Z7)</f>
        <v>-</v>
      </c>
      <c r="AA6" s="21" t="str">
        <f t="shared" si="4"/>
        <v>-</v>
      </c>
      <c r="AB6" s="21" t="str">
        <f t="shared" si="4"/>
        <v>-</v>
      </c>
      <c r="AC6" s="21">
        <f t="shared" si="4"/>
        <v>54.01</v>
      </c>
      <c r="AD6" s="21" t="str">
        <f t="shared" si="4"/>
        <v>-</v>
      </c>
      <c r="AE6" s="21" t="str">
        <f t="shared" si="4"/>
        <v>-</v>
      </c>
      <c r="AF6" s="21" t="str">
        <f t="shared" si="4"/>
        <v>-</v>
      </c>
      <c r="AG6" s="21" t="str">
        <f t="shared" si="4"/>
        <v>-</v>
      </c>
      <c r="AH6" s="21">
        <f t="shared" si="4"/>
        <v>105.5</v>
      </c>
      <c r="AI6" s="20" t="str">
        <f>IF(AI7="","",IF(AI7="-","【-】","【"&amp;SUBSTITUTE(TEXT(AI7,"#,##0.00"),"-","△")&amp;"】"))</f>
        <v>【103.61】</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145.43</v>
      </c>
      <c r="AT6" s="20" t="str">
        <f>IF(AT7="","",IF(AT7="-","【-】","【"&amp;SUBSTITUTE(TEXT(AT7,"#,##0.00"),"-","△")&amp;"】"))</f>
        <v>【133.62】</v>
      </c>
      <c r="AU6" s="21" t="str">
        <f>IF(AU7="",NA(),AU7)</f>
        <v>-</v>
      </c>
      <c r="AV6" s="21" t="str">
        <f t="shared" ref="AV6:BD6" si="6">IF(AV7="",NA(),AV7)</f>
        <v>-</v>
      </c>
      <c r="AW6" s="21" t="str">
        <f t="shared" si="6"/>
        <v>-</v>
      </c>
      <c r="AX6" s="21" t="str">
        <f t="shared" si="6"/>
        <v>-</v>
      </c>
      <c r="AY6" s="21">
        <f t="shared" si="6"/>
        <v>194.47</v>
      </c>
      <c r="AZ6" s="21" t="str">
        <f t="shared" si="6"/>
        <v>-</v>
      </c>
      <c r="BA6" s="21" t="str">
        <f t="shared" si="6"/>
        <v>-</v>
      </c>
      <c r="BB6" s="21" t="str">
        <f t="shared" si="6"/>
        <v>-</v>
      </c>
      <c r="BC6" s="21" t="str">
        <f t="shared" si="6"/>
        <v>-</v>
      </c>
      <c r="BD6" s="21">
        <f t="shared" si="6"/>
        <v>38.4</v>
      </c>
      <c r="BE6" s="20" t="str">
        <f>IF(BE7="","",IF(BE7="-","【-】","【"&amp;SUBSTITUTE(TEXT(BE7,"#,##0.00"),"-","△")&amp;"】"))</f>
        <v>【36.94】</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900.82</v>
      </c>
      <c r="BP6" s="20" t="str">
        <f>IF(BP7="","",IF(BP7="-","【-】","【"&amp;SUBSTITUTE(TEXT(BP7,"#,##0.00"),"-","△")&amp;"】"))</f>
        <v>【809.19】</v>
      </c>
      <c r="BQ6" s="21" t="str">
        <f>IF(BQ7="",NA(),BQ7)</f>
        <v>-</v>
      </c>
      <c r="BR6" s="21" t="str">
        <f t="shared" ref="BR6:BZ6" si="8">IF(BR7="",NA(),BR7)</f>
        <v>-</v>
      </c>
      <c r="BS6" s="21" t="str">
        <f t="shared" si="8"/>
        <v>-</v>
      </c>
      <c r="BT6" s="21" t="str">
        <f t="shared" si="8"/>
        <v>-</v>
      </c>
      <c r="BU6" s="21">
        <f t="shared" si="8"/>
        <v>14.09</v>
      </c>
      <c r="BV6" s="21" t="str">
        <f t="shared" si="8"/>
        <v>-</v>
      </c>
      <c r="BW6" s="21" t="str">
        <f t="shared" si="8"/>
        <v>-</v>
      </c>
      <c r="BX6" s="21" t="str">
        <f t="shared" si="8"/>
        <v>-</v>
      </c>
      <c r="BY6" s="21" t="str">
        <f t="shared" si="8"/>
        <v>-</v>
      </c>
      <c r="BZ6" s="21">
        <f t="shared" si="8"/>
        <v>52.94</v>
      </c>
      <c r="CA6" s="20" t="str">
        <f>IF(CA7="","",IF(CA7="-","【-】","【"&amp;SUBSTITUTE(TEXT(CA7,"#,##0.00"),"-","△")&amp;"】"))</f>
        <v>【57.02】</v>
      </c>
      <c r="CB6" s="21" t="str">
        <f>IF(CB7="",NA(),CB7)</f>
        <v>-</v>
      </c>
      <c r="CC6" s="21" t="str">
        <f t="shared" ref="CC6:CK6" si="9">IF(CC7="",NA(),CC7)</f>
        <v>-</v>
      </c>
      <c r="CD6" s="21" t="str">
        <f t="shared" si="9"/>
        <v>-</v>
      </c>
      <c r="CE6" s="21" t="str">
        <f t="shared" si="9"/>
        <v>-</v>
      </c>
      <c r="CF6" s="21">
        <f t="shared" si="9"/>
        <v>1301.1600000000001</v>
      </c>
      <c r="CG6" s="21" t="str">
        <f t="shared" si="9"/>
        <v>-</v>
      </c>
      <c r="CH6" s="21" t="str">
        <f t="shared" si="9"/>
        <v>-</v>
      </c>
      <c r="CI6" s="21" t="str">
        <f t="shared" si="9"/>
        <v>-</v>
      </c>
      <c r="CJ6" s="21" t="str">
        <f t="shared" si="9"/>
        <v>-</v>
      </c>
      <c r="CK6" s="21">
        <f t="shared" si="9"/>
        <v>303.27999999999997</v>
      </c>
      <c r="CL6" s="20" t="str">
        <f>IF(CL7="","",IF(CL7="-","【-】","【"&amp;SUBSTITUTE(TEXT(CL7,"#,##0.00"),"-","△")&amp;"】"))</f>
        <v>【273.68】</v>
      </c>
      <c r="CM6" s="21" t="str">
        <f>IF(CM7="",NA(),CM7)</f>
        <v>-</v>
      </c>
      <c r="CN6" s="21" t="str">
        <f t="shared" ref="CN6:CV6" si="10">IF(CN7="",NA(),CN7)</f>
        <v>-</v>
      </c>
      <c r="CO6" s="21" t="str">
        <f t="shared" si="10"/>
        <v>-</v>
      </c>
      <c r="CP6" s="21" t="str">
        <f t="shared" si="10"/>
        <v>-</v>
      </c>
      <c r="CQ6" s="21">
        <f t="shared" si="10"/>
        <v>40.79</v>
      </c>
      <c r="CR6" s="21" t="str">
        <f t="shared" si="10"/>
        <v>-</v>
      </c>
      <c r="CS6" s="21" t="str">
        <f t="shared" si="10"/>
        <v>-</v>
      </c>
      <c r="CT6" s="21" t="str">
        <f t="shared" si="10"/>
        <v>-</v>
      </c>
      <c r="CU6" s="21" t="str">
        <f t="shared" si="10"/>
        <v>-</v>
      </c>
      <c r="CV6" s="21">
        <f t="shared" si="10"/>
        <v>52.35</v>
      </c>
      <c r="CW6" s="20" t="str">
        <f>IF(CW7="","",IF(CW7="-","【-】","【"&amp;SUBSTITUTE(TEXT(CW7,"#,##0.00"),"-","△")&amp;"】"))</f>
        <v>【52.55】</v>
      </c>
      <c r="CX6" s="21" t="str">
        <f>IF(CX7="",NA(),CX7)</f>
        <v>-</v>
      </c>
      <c r="CY6" s="21" t="str">
        <f t="shared" ref="CY6:DG6" si="11">IF(CY7="",NA(),CY7)</f>
        <v>-</v>
      </c>
      <c r="CZ6" s="21" t="str">
        <f t="shared" si="11"/>
        <v>-</v>
      </c>
      <c r="DA6" s="21" t="str">
        <f t="shared" si="11"/>
        <v>-</v>
      </c>
      <c r="DB6" s="21">
        <f t="shared" si="11"/>
        <v>95.89</v>
      </c>
      <c r="DC6" s="21" t="str">
        <f t="shared" si="11"/>
        <v>-</v>
      </c>
      <c r="DD6" s="21" t="str">
        <f t="shared" si="11"/>
        <v>-</v>
      </c>
      <c r="DE6" s="21" t="str">
        <f t="shared" si="11"/>
        <v>-</v>
      </c>
      <c r="DF6" s="21" t="str">
        <f t="shared" si="11"/>
        <v>-</v>
      </c>
      <c r="DG6" s="21">
        <f t="shared" si="11"/>
        <v>84.39</v>
      </c>
      <c r="DH6" s="20" t="str">
        <f>IF(DH7="","",IF(DH7="-","【-】","【"&amp;SUBSTITUTE(TEXT(DH7,"#,##0.00"),"-","△")&amp;"】"))</f>
        <v>【87.30】</v>
      </c>
      <c r="DI6" s="21" t="str">
        <f>IF(DI7="",NA(),DI7)</f>
        <v>-</v>
      </c>
      <c r="DJ6" s="21" t="str">
        <f t="shared" ref="DJ6:DR6" si="12">IF(DJ7="",NA(),DJ7)</f>
        <v>-</v>
      </c>
      <c r="DK6" s="21" t="str">
        <f t="shared" si="12"/>
        <v>-</v>
      </c>
      <c r="DL6" s="21" t="str">
        <f t="shared" si="12"/>
        <v>-</v>
      </c>
      <c r="DM6" s="21">
        <f t="shared" si="12"/>
        <v>50.44</v>
      </c>
      <c r="DN6" s="21" t="str">
        <f t="shared" si="12"/>
        <v>-</v>
      </c>
      <c r="DO6" s="21" t="str">
        <f t="shared" si="12"/>
        <v>-</v>
      </c>
      <c r="DP6" s="21" t="str">
        <f t="shared" si="12"/>
        <v>-</v>
      </c>
      <c r="DQ6" s="21" t="str">
        <f t="shared" si="12"/>
        <v>-</v>
      </c>
      <c r="DR6" s="21">
        <f t="shared" si="12"/>
        <v>25.19</v>
      </c>
      <c r="DS6" s="20" t="str">
        <f>IF(DS7="","",IF(DS7="-","【-】","【"&amp;SUBSTITUTE(TEXT(DS7,"#,##0.00"),"-","△")&amp;"】"))</f>
        <v>【27.11】</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【0.00】</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0.03</v>
      </c>
      <c r="EO6" s="20" t="str">
        <f>IF(EO7="","",IF(EO7="-","【-】","【"&amp;SUBSTITUTE(TEXT(EO7,"#,##0.00"),"-","△")&amp;"】"))</f>
        <v>【0.02】</v>
      </c>
    </row>
    <row r="7" spans="1:148" s="22" customFormat="1" x14ac:dyDescent="0.15">
      <c r="A7" s="14"/>
      <c r="B7" s="23">
        <v>2022</v>
      </c>
      <c r="C7" s="23">
        <v>203211</v>
      </c>
      <c r="D7" s="23">
        <v>46</v>
      </c>
      <c r="E7" s="23">
        <v>17</v>
      </c>
      <c r="F7" s="23">
        <v>5</v>
      </c>
      <c r="G7" s="23">
        <v>0</v>
      </c>
      <c r="H7" s="23" t="s">
        <v>96</v>
      </c>
      <c r="I7" s="23" t="s">
        <v>97</v>
      </c>
      <c r="J7" s="23" t="s">
        <v>98</v>
      </c>
      <c r="K7" s="23" t="s">
        <v>99</v>
      </c>
      <c r="L7" s="23" t="s">
        <v>100</v>
      </c>
      <c r="M7" s="23" t="s">
        <v>101</v>
      </c>
      <c r="N7" s="24" t="s">
        <v>102</v>
      </c>
      <c r="O7" s="24">
        <v>86.42</v>
      </c>
      <c r="P7" s="24">
        <v>0.68</v>
      </c>
      <c r="Q7" s="24">
        <v>95.85</v>
      </c>
      <c r="R7" s="24">
        <v>2860</v>
      </c>
      <c r="S7" s="24">
        <v>21510</v>
      </c>
      <c r="T7" s="24">
        <v>156.03</v>
      </c>
      <c r="U7" s="24">
        <v>137.86000000000001</v>
      </c>
      <c r="V7" s="24">
        <v>146</v>
      </c>
      <c r="W7" s="24">
        <v>0.09</v>
      </c>
      <c r="X7" s="24">
        <v>1622.22</v>
      </c>
      <c r="Y7" s="24" t="s">
        <v>102</v>
      </c>
      <c r="Z7" s="24" t="s">
        <v>102</v>
      </c>
      <c r="AA7" s="24" t="s">
        <v>102</v>
      </c>
      <c r="AB7" s="24" t="s">
        <v>102</v>
      </c>
      <c r="AC7" s="24">
        <v>54.01</v>
      </c>
      <c r="AD7" s="24" t="s">
        <v>102</v>
      </c>
      <c r="AE7" s="24" t="s">
        <v>102</v>
      </c>
      <c r="AF7" s="24" t="s">
        <v>102</v>
      </c>
      <c r="AG7" s="24" t="s">
        <v>102</v>
      </c>
      <c r="AH7" s="24">
        <v>105.5</v>
      </c>
      <c r="AI7" s="24">
        <v>103.61</v>
      </c>
      <c r="AJ7" s="24" t="s">
        <v>102</v>
      </c>
      <c r="AK7" s="24" t="s">
        <v>102</v>
      </c>
      <c r="AL7" s="24" t="s">
        <v>102</v>
      </c>
      <c r="AM7" s="24" t="s">
        <v>102</v>
      </c>
      <c r="AN7" s="24">
        <v>0</v>
      </c>
      <c r="AO7" s="24" t="s">
        <v>102</v>
      </c>
      <c r="AP7" s="24" t="s">
        <v>102</v>
      </c>
      <c r="AQ7" s="24" t="s">
        <v>102</v>
      </c>
      <c r="AR7" s="24" t="s">
        <v>102</v>
      </c>
      <c r="AS7" s="24">
        <v>145.43</v>
      </c>
      <c r="AT7" s="24">
        <v>133.62</v>
      </c>
      <c r="AU7" s="24" t="s">
        <v>102</v>
      </c>
      <c r="AV7" s="24" t="s">
        <v>102</v>
      </c>
      <c r="AW7" s="24" t="s">
        <v>102</v>
      </c>
      <c r="AX7" s="24" t="s">
        <v>102</v>
      </c>
      <c r="AY7" s="24">
        <v>194.47</v>
      </c>
      <c r="AZ7" s="24" t="s">
        <v>102</v>
      </c>
      <c r="BA7" s="24" t="s">
        <v>102</v>
      </c>
      <c r="BB7" s="24" t="s">
        <v>102</v>
      </c>
      <c r="BC7" s="24" t="s">
        <v>102</v>
      </c>
      <c r="BD7" s="24">
        <v>38.4</v>
      </c>
      <c r="BE7" s="24">
        <v>36.94</v>
      </c>
      <c r="BF7" s="24" t="s">
        <v>102</v>
      </c>
      <c r="BG7" s="24" t="s">
        <v>102</v>
      </c>
      <c r="BH7" s="24" t="s">
        <v>102</v>
      </c>
      <c r="BI7" s="24" t="s">
        <v>102</v>
      </c>
      <c r="BJ7" s="24">
        <v>0</v>
      </c>
      <c r="BK7" s="24" t="s">
        <v>102</v>
      </c>
      <c r="BL7" s="24" t="s">
        <v>102</v>
      </c>
      <c r="BM7" s="24" t="s">
        <v>102</v>
      </c>
      <c r="BN7" s="24" t="s">
        <v>102</v>
      </c>
      <c r="BO7" s="24">
        <v>900.82</v>
      </c>
      <c r="BP7" s="24">
        <v>809.19</v>
      </c>
      <c r="BQ7" s="24" t="s">
        <v>102</v>
      </c>
      <c r="BR7" s="24" t="s">
        <v>102</v>
      </c>
      <c r="BS7" s="24" t="s">
        <v>102</v>
      </c>
      <c r="BT7" s="24" t="s">
        <v>102</v>
      </c>
      <c r="BU7" s="24">
        <v>14.09</v>
      </c>
      <c r="BV7" s="24" t="s">
        <v>102</v>
      </c>
      <c r="BW7" s="24" t="s">
        <v>102</v>
      </c>
      <c r="BX7" s="24" t="s">
        <v>102</v>
      </c>
      <c r="BY7" s="24" t="s">
        <v>102</v>
      </c>
      <c r="BZ7" s="24">
        <v>52.94</v>
      </c>
      <c r="CA7" s="24">
        <v>57.02</v>
      </c>
      <c r="CB7" s="24" t="s">
        <v>102</v>
      </c>
      <c r="CC7" s="24" t="s">
        <v>102</v>
      </c>
      <c r="CD7" s="24" t="s">
        <v>102</v>
      </c>
      <c r="CE7" s="24" t="s">
        <v>102</v>
      </c>
      <c r="CF7" s="24">
        <v>1301.1600000000001</v>
      </c>
      <c r="CG7" s="24" t="s">
        <v>102</v>
      </c>
      <c r="CH7" s="24" t="s">
        <v>102</v>
      </c>
      <c r="CI7" s="24" t="s">
        <v>102</v>
      </c>
      <c r="CJ7" s="24" t="s">
        <v>102</v>
      </c>
      <c r="CK7" s="24">
        <v>303.27999999999997</v>
      </c>
      <c r="CL7" s="24">
        <v>273.68</v>
      </c>
      <c r="CM7" s="24" t="s">
        <v>102</v>
      </c>
      <c r="CN7" s="24" t="s">
        <v>102</v>
      </c>
      <c r="CO7" s="24" t="s">
        <v>102</v>
      </c>
      <c r="CP7" s="24" t="s">
        <v>102</v>
      </c>
      <c r="CQ7" s="24">
        <v>40.79</v>
      </c>
      <c r="CR7" s="24" t="s">
        <v>102</v>
      </c>
      <c r="CS7" s="24" t="s">
        <v>102</v>
      </c>
      <c r="CT7" s="24" t="s">
        <v>102</v>
      </c>
      <c r="CU7" s="24" t="s">
        <v>102</v>
      </c>
      <c r="CV7" s="24">
        <v>52.35</v>
      </c>
      <c r="CW7" s="24">
        <v>52.55</v>
      </c>
      <c r="CX7" s="24" t="s">
        <v>102</v>
      </c>
      <c r="CY7" s="24" t="s">
        <v>102</v>
      </c>
      <c r="CZ7" s="24" t="s">
        <v>102</v>
      </c>
      <c r="DA7" s="24" t="s">
        <v>102</v>
      </c>
      <c r="DB7" s="24">
        <v>95.89</v>
      </c>
      <c r="DC7" s="24" t="s">
        <v>102</v>
      </c>
      <c r="DD7" s="24" t="s">
        <v>102</v>
      </c>
      <c r="DE7" s="24" t="s">
        <v>102</v>
      </c>
      <c r="DF7" s="24" t="s">
        <v>102</v>
      </c>
      <c r="DG7" s="24">
        <v>84.39</v>
      </c>
      <c r="DH7" s="24">
        <v>87.3</v>
      </c>
      <c r="DI7" s="24" t="s">
        <v>102</v>
      </c>
      <c r="DJ7" s="24" t="s">
        <v>102</v>
      </c>
      <c r="DK7" s="24" t="s">
        <v>102</v>
      </c>
      <c r="DL7" s="24" t="s">
        <v>102</v>
      </c>
      <c r="DM7" s="24">
        <v>50.44</v>
      </c>
      <c r="DN7" s="24" t="s">
        <v>102</v>
      </c>
      <c r="DO7" s="24" t="s">
        <v>102</v>
      </c>
      <c r="DP7" s="24" t="s">
        <v>102</v>
      </c>
      <c r="DQ7" s="24" t="s">
        <v>102</v>
      </c>
      <c r="DR7" s="24">
        <v>25.19</v>
      </c>
      <c r="DS7" s="24">
        <v>27.11</v>
      </c>
      <c r="DT7" s="24" t="s">
        <v>102</v>
      </c>
      <c r="DU7" s="24" t="s">
        <v>102</v>
      </c>
      <c r="DV7" s="24" t="s">
        <v>102</v>
      </c>
      <c r="DW7" s="24" t="s">
        <v>102</v>
      </c>
      <c r="DX7" s="24">
        <v>0</v>
      </c>
      <c r="DY7" s="24" t="s">
        <v>102</v>
      </c>
      <c r="DZ7" s="24" t="s">
        <v>102</v>
      </c>
      <c r="EA7" s="24" t="s">
        <v>102</v>
      </c>
      <c r="EB7" s="24" t="s">
        <v>102</v>
      </c>
      <c r="EC7" s="24">
        <v>0</v>
      </c>
      <c r="ED7" s="24">
        <v>0</v>
      </c>
      <c r="EE7" s="24" t="s">
        <v>102</v>
      </c>
      <c r="EF7" s="24" t="s">
        <v>102</v>
      </c>
      <c r="EG7" s="24" t="s">
        <v>102</v>
      </c>
      <c r="EH7" s="24" t="s">
        <v>102</v>
      </c>
      <c r="EI7" s="24">
        <v>0</v>
      </c>
      <c r="EJ7" s="24" t="s">
        <v>102</v>
      </c>
      <c r="EK7" s="24" t="s">
        <v>102</v>
      </c>
      <c r="EL7" s="24" t="s">
        <v>102</v>
      </c>
      <c r="EM7" s="24" t="s">
        <v>102</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軽井沢町</cp:lastModifiedBy>
  <cp:lastPrinted>2024-02-15T04:39:28Z</cp:lastPrinted>
  <dcterms:created xsi:type="dcterms:W3CDTF">2023-12-12T01:02:04Z</dcterms:created>
  <dcterms:modified xsi:type="dcterms:W3CDTF">2024-02-15T05:07:22Z</dcterms:modified>
  <cp:category/>
</cp:coreProperties>
</file>