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10_総務課\財政係\【町ホームページ財政状況】\公営企業経営比較分析表\R1\"/>
    </mc:Choice>
  </mc:AlternateContent>
  <workbookProtection workbookAlgorithmName="SHA-512" workbookHashValue="r209UmTtP7axyMbLOU4KgT2eeGI1+OTbUuxxkWJC1p6YT+qavoH1k3Jxvj1sw148TBkOHW7lRYBAjdBKMVvtQQ==" workbookSaltValue="a98Nz57wyaI+tQBwS2dgKA==" workbookSpinCount="100000" lockStructure="1"/>
  <bookViews>
    <workbookView xWindow="0" yWindow="0" windowWidth="22665" windowHeight="61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AD8" i="4"/>
  <c r="W8" i="4"/>
  <c r="I8" i="4"/>
  <c r="B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<sst xmlns="http://schemas.openxmlformats.org/spreadsheetml/2006/main" count="236" uniqueCount="120">
  <si>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</si>
  <si>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</si>
  <si>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</si>
  <si>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</si>
  <si>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</si>
  <si>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</si>
  <si>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</si>
  <si>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</si>
  <si>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</si>
  <si>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</si>
  <si>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</si>
  <si>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</si>
  <si>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</si>
  <si>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</si>
  <si>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</si>
  <si>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</si>
  <si>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</si>
  <si>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</si>
  <si>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</si>
  <si>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</si>
  <si>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</si>
  <si>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</si>
  <si>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</si>
  <si>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</si>
  <si>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</si>
  <si>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</si>
  <si>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</si>
  <si>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</si>
  <si>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</si>
  <si>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</si>
  <si>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</si>
  <si>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</si>
  <si>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</si>
  <si>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</si>
  <si>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</si>
  <si>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</si>
  <si>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</si>
  <si>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</si>
  <si>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</si>
  <si>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</si>
  <si>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</si>
  <si>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</si>
  <si>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</si>
  <si>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</si>
  <si>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</si>
  <si>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</si>
  <si>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</si>
  <si>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</si>
  <si>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</si>
  <si>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</si>
  <si>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</si>
  <si>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</si>
  <si>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</si>
  <si>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</si>
  <si>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</si>
  <si>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</si>
  <si>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</si>
  <si>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</si>
  <si>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</si>
  <si>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</si>
  <si>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</si>
  <si>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</si>
  <si>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</si>
  <si>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</si>
  <si>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</si>
  <si>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</si>
  <si>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</si>
  <si>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</si>
  <si>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</si>
  <si>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</si>
  <si>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</si>
  <si>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</si>
  <si>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</si>
  <si>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</si>
  <si>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</si>
  <si>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</si>
  <si>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</si>
  <si>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</si>
  <si>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</si>
  <si>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</si>
  <si>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</si>
  <si>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</si>
  <si>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</si>
  <si>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</si>
  <si>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</si>
  <si>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</si>
  <si>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</si>
  <si>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</si>
  <si>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</si>
  <si>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</si>
  <si>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</si>
  <si>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</si>
  <si>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</si>
  <si>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</si>
  <si>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</si>
  <si>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</si>
  <si>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</si>
  <si>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</si>
  <si>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軽井沢町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</si>
  <si>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</si>
  <si>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</si>
  <si>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</si>
  <si>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</si>
  <si>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</si>
  <si>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</si>
  <si>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</si>
  <si>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</si>
  <si>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</si>
  <si>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</si>
  <si>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</si>
  <si>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</si>
  <si>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</si>
  <si>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</si>
  <si>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</si>
  <si>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</si>
  <si>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</si>
  <si>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</si>
  <si>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類似団体と比べ、経費回収率は高い水準にありますが、管渠改善率は低調にあります。今後、管渠・施設ともに更新の必要があり、ストックマネジメント計画に基づいた施設管理の最適化、更新費用の平準化を図っていく予定です。
　また、経営戦略を策定した他、令和4年度に公営企業会計への移行を予定しており、経営基盤の強化への取り組みを進めています。
　今後もより一層、安定した下水道経営の実現、持続的なサービスを提供していくため経営基盤の強化への取り組みを進めていきます。</t>
    <rPh sb="119" eb="120">
      <t>ホカ</t>
    </rPh>
    <phoneticPr fontId="4"/>
  </si>
  <si>
    <t>　現在、ストックマネジメント計画を策定していますが、下水道事業当初に布設した管渠の老朽化や、施設の改修を進める必要があり、対象改築更新設備や更新時期を検討しています。
　今後、下水道経営戦略、ストックマネジメント計画に基づき、経営状況とのバランスを考慮し、資産管理の最適化、更新費用の平準化を図ることとしています。</t>
    <rPh sb="88" eb="91">
      <t>ゲスイドウ</t>
    </rPh>
    <rPh sb="91" eb="93">
      <t>ケイエイ</t>
    </rPh>
    <rPh sb="93" eb="95">
      <t>センリャク</t>
    </rPh>
    <phoneticPr fontId="4"/>
  </si>
  <si>
    <t>①収益的収支比率
　収益的支出比率は起債元利償還金の減少により、例年100％弱で推移していますが、使用料以外の収入で賄われているため、汚水処理費の削減に引き続き努めるほか、経営戦略に基づいた適正な使用料収入の確保を検討しています。
⑤経費回収率
　経費回収率については100％となり、汚水処理に係る使用料で回収すべき経費は賄えていますが、引き続き、処理施設の維持管理を複数市町村で委託するなど汚水処理費の削減に努めます。
⑥　汚水処理原価
　令和元年東日本台風の影響により、例年よりも数値は上昇しましたが、処理施設の維持管理を複数市町村で委託するなど、施設の効率的管理・運営を行っています。類似団体の平均値よりも低い水準で推移していますが、終末処理施設の老朽化に伴い、今後施設の更新費用が増大するため、更なる維持管理費更の削減、接続率の向上への取り組みを進め、有収水量の増加に努めます。
⑦　施設利用率
　流入汚水量増加に伴い、順調に向上しています。なお、当町は季節により観光人口が大幅に増減するため、効率的な施設稼働が必要となっています。
⑧　水洗化率
　水洗化率は類似団体の平均値を大きく上回り高い数値で推移しています。</t>
    <rPh sb="1" eb="3">
      <t>シュウエキ</t>
    </rPh>
    <rPh sb="3" eb="4">
      <t>テキ</t>
    </rPh>
    <rPh sb="124" eb="126">
      <t>ケイヒ</t>
    </rPh>
    <rPh sb="126" eb="128">
      <t>カイシュウ</t>
    </rPh>
    <rPh sb="128" eb="129">
      <t>リツ</t>
    </rPh>
    <rPh sb="142" eb="144">
      <t>オスイ</t>
    </rPh>
    <rPh sb="144" eb="146">
      <t>ショリ</t>
    </rPh>
    <rPh sb="147" eb="148">
      <t>カカ</t>
    </rPh>
    <rPh sb="149" eb="152">
      <t>シヨウリョウ</t>
    </rPh>
    <rPh sb="153" eb="155">
      <t>カイシュウ</t>
    </rPh>
    <rPh sb="158" eb="160">
      <t>ケイヒ</t>
    </rPh>
    <rPh sb="161" eb="162">
      <t>マカナ</t>
    </rPh>
    <rPh sb="221" eb="223">
      <t>レイワ</t>
    </rPh>
    <rPh sb="223" eb="225">
      <t>ガンネン</t>
    </rPh>
    <rPh sb="225" eb="226">
      <t>ヒガシ</t>
    </rPh>
    <rPh sb="226" eb="228">
      <t>ニホン</t>
    </rPh>
    <rPh sb="228" eb="230">
      <t>タイフウ</t>
    </rPh>
    <rPh sb="231" eb="233">
      <t>エイキョウ</t>
    </rPh>
    <rPh sb="237" eb="239">
      <t>レイネン</t>
    </rPh>
    <rPh sb="242" eb="244">
      <t>スウチ</t>
    </rPh>
    <rPh sb="245" eb="247">
      <t>ジョウショウ</t>
    </rPh>
    <rPh sb="334" eb="336">
      <t>コンゴ</t>
    </rPh>
    <rPh sb="336" eb="338">
      <t>シセツ</t>
    </rPh>
    <rPh sb="339" eb="341">
      <t>コウシン</t>
    </rPh>
    <rPh sb="341" eb="343">
      <t>ヒヨウ</t>
    </rPh>
    <rPh sb="344" eb="346">
      <t>ゾウダイ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</si>
</sst>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0.83</c:v>
                </c:pt>
                <c:pt idx="1">
                  <c:v>0.57999999999999996</c:v>
                </c:pt>
                <c:pt idx="2">
                  <c:v>0.56000000000000005</c:v>
                </c:pt>
                <c:pt idx="3">
                  <c:v>0.86</c:v>
                </c:pt>
                <c:pt idx="4" formatCode="#,##0.00;&quot;△&quot;#,##0.00">
                  <c:v>0</c:v>
                </c:pt>
              </c:numCache>
            </c:numRef>
          </c:val>
          <c:extLst>
            <c:ext xmlns:c16="http://schemas.microsoft.com/office/drawing/2014/chart" uri="{C3380CC4-5D6E-409C-BE32-E72D297353CC}">
              <c16:uniqueId val="{00000000-6A94-4209-9504-4138ACC0C81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6A94-4209-9504-4138ACC0C81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35.1</c:v>
                </c:pt>
                <c:pt idx="1">
                  <c:v>45.96</c:v>
                </c:pt>
                <c:pt idx="2">
                  <c:v>45.19</c:v>
                </c:pt>
                <c:pt idx="3">
                  <c:v>47.87</c:v>
                </c:pt>
                <c:pt idx="4">
                  <c:v>52.77</c:v>
                </c:pt>
              </c:numCache>
            </c:numRef>
          </c:val>
          <c:extLst>
            <c:ext xmlns:c16="http://schemas.microsoft.com/office/drawing/2014/chart" uri="{C3380CC4-5D6E-409C-BE32-E72D297353CC}">
              <c16:uniqueId val="{00000000-7C0A-472F-BB6F-6956385E5A0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7C0A-472F-BB6F-6956385E5A0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88.29</c:v>
                </c:pt>
                <c:pt idx="1">
                  <c:v>90.46</c:v>
                </c:pt>
                <c:pt idx="2">
                  <c:v>91.59</c:v>
                </c:pt>
                <c:pt idx="3">
                  <c:v>93.88</c:v>
                </c:pt>
                <c:pt idx="4">
                  <c:v>94.11</c:v>
                </c:pt>
              </c:numCache>
            </c:numRef>
          </c:val>
          <c:extLst>
            <c:ext xmlns:c16="http://schemas.microsoft.com/office/drawing/2014/chart" uri="{C3380CC4-5D6E-409C-BE32-E72D297353CC}">
              <c16:uniqueId val="{00000000-9B5A-4F32-9E56-BDD02918AB9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9B5A-4F32-9E56-BDD02918AB9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101.6</c:v>
                </c:pt>
                <c:pt idx="1">
                  <c:v>99.09</c:v>
                </c:pt>
                <c:pt idx="2">
                  <c:v>99.07</c:v>
                </c:pt>
                <c:pt idx="3">
                  <c:v>99.1</c:v>
                </c:pt>
                <c:pt idx="4">
                  <c:v>99.08</c:v>
                </c:pt>
              </c:numCache>
            </c:numRef>
          </c:val>
          <c:extLst>
            <c:ext xmlns:c16="http://schemas.microsoft.com/office/drawing/2014/chart" uri="{C3380CC4-5D6E-409C-BE32-E72D297353CC}">
              <c16:uniqueId val="{00000000-5FA6-4262-BD50-E919C53B16C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A6-4262-BD50-E919C53B16C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5C-4CFC-A6C1-DB9D9CE8A27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5C-4CFC-A6C1-DB9D9CE8A27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45-4329-850B-7C73B0DA8D9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45-4329-850B-7C73B0DA8D9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DD-4B88-969F-9DDA6109C07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DD-4B88-969F-9DDA6109C07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F5-41CC-BAFC-EACF6EEDF6D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F5-41CC-BAFC-EACF6EEDF6D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25.84</c:v>
                </c:pt>
                <c:pt idx="1">
                  <c:v>0</c:v>
                </c:pt>
                <c:pt idx="2">
                  <c:v>0</c:v>
                </c:pt>
                <c:pt idx="3">
                  <c:v>0</c:v>
                </c:pt>
                <c:pt idx="4">
                  <c:v>0</c:v>
                </c:pt>
              </c:numCache>
            </c:numRef>
          </c:val>
          <c:extLst>
            <c:ext xmlns:c16="http://schemas.microsoft.com/office/drawing/2014/chart" uri="{C3380CC4-5D6E-409C-BE32-E72D297353CC}">
              <c16:uniqueId val="{00000000-F9AC-46D1-806F-7CFC55B596A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F9AC-46D1-806F-7CFC55B596A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132.74</c:v>
                </c:pt>
                <c:pt idx="1">
                  <c:v>139.22</c:v>
                </c:pt>
                <c:pt idx="2">
                  <c:v>139.65</c:v>
                </c:pt>
                <c:pt idx="3">
                  <c:v>131.86000000000001</c:v>
                </c:pt>
                <c:pt idx="4">
                  <c:v>100</c:v>
                </c:pt>
              </c:numCache>
            </c:numRef>
          </c:val>
          <c:extLst>
            <c:ext xmlns:c16="http://schemas.microsoft.com/office/drawing/2014/chart" uri="{C3380CC4-5D6E-409C-BE32-E72D297353CC}">
              <c16:uniqueId val="{00000000-A7D9-447F-AF87-5F423291ACC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A7D9-447F-AF87-5F423291ACC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148.12</c:v>
                </c:pt>
                <c:pt idx="1">
                  <c:v>143.46</c:v>
                </c:pt>
                <c:pt idx="2">
                  <c:v>142.69999999999999</c:v>
                </c:pt>
                <c:pt idx="3">
                  <c:v>154.02000000000001</c:v>
                </c:pt>
                <c:pt idx="4">
                  <c:v>204.46</c:v>
                </c:pt>
              </c:numCache>
            </c:numRef>
          </c:val>
          <c:extLst>
            <c:ext xmlns:c16="http://schemas.microsoft.com/office/drawing/2014/chart" uri="{C3380CC4-5D6E-409C-BE32-E72D297353CC}">
              <c16:uniqueId val="{00000000-EDF7-4B2C-9101-89C980C3DEF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EDF7-4B2C-9101-89C980C3DEF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Y5" sqref="Y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　軽井沢町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20420</v>
      </c>
      <c r="AM8" s="51"/>
      <c r="AN8" s="51"/>
      <c r="AO8" s="51"/>
      <c r="AP8" s="51"/>
      <c r="AQ8" s="51"/>
      <c r="AR8" s="51"/>
      <c r="AS8" s="51"/>
      <c r="AT8" s="46">
        <f>データ!T6</f>
        <v>156.03</v>
      </c>
      <c r="AU8" s="46"/>
      <c r="AV8" s="46"/>
      <c r="AW8" s="46"/>
      <c r="AX8" s="46"/>
      <c r="AY8" s="46"/>
      <c r="AZ8" s="46"/>
      <c r="BA8" s="46"/>
      <c r="BB8" s="46">
        <f>データ!U6</f>
        <v>130.87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47.65</v>
      </c>
      <c r="Q10" s="46"/>
      <c r="R10" s="46"/>
      <c r="S10" s="46"/>
      <c r="T10" s="46"/>
      <c r="U10" s="46"/>
      <c r="V10" s="46"/>
      <c r="W10" s="46">
        <f>データ!Q6</f>
        <v>92.34</v>
      </c>
      <c r="X10" s="46"/>
      <c r="Y10" s="46"/>
      <c r="Z10" s="46"/>
      <c r="AA10" s="46"/>
      <c r="AB10" s="46"/>
      <c r="AC10" s="46"/>
      <c r="AD10" s="51">
        <f>データ!R6</f>
        <v>2860</v>
      </c>
      <c r="AE10" s="51"/>
      <c r="AF10" s="51"/>
      <c r="AG10" s="51"/>
      <c r="AH10" s="51"/>
      <c r="AI10" s="51"/>
      <c r="AJ10" s="51"/>
      <c r="AK10" s="2"/>
      <c r="AL10" s="51">
        <f>データ!V6</f>
        <v>9786</v>
      </c>
      <c r="AM10" s="51"/>
      <c r="AN10" s="51"/>
      <c r="AO10" s="51"/>
      <c r="AP10" s="51"/>
      <c r="AQ10" s="51"/>
      <c r="AR10" s="51"/>
      <c r="AS10" s="51"/>
      <c r="AT10" s="46">
        <f>データ!W6</f>
        <v>6.39</v>
      </c>
      <c r="AU10" s="46"/>
      <c r="AV10" s="46"/>
      <c r="AW10" s="46"/>
      <c r="AX10" s="46"/>
      <c r="AY10" s="46"/>
      <c r="AZ10" s="46"/>
      <c r="BA10" s="46"/>
      <c r="BB10" s="46">
        <f>データ!X6</f>
        <v>1531.46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44</v>
      </c>
      <c r="N86" s="26" t="s">
        <v>43</v>
      </c>
      <c r="O86" s="26" t="str">
        <f>データ!EO6</f>
        <v>【0.22】</v>
      </c>
    </row>
  </sheetData>
  <sheetProtection algorithmName="SHA-512" hashValue="0s/SA8ManwmLqEtjmejiooESWQYKaATA7LiBSIG9jF/soN5P12CpOOWPZnS20zQlUb8AEjX/kbJ8+TNcVqtOOw==" saltValue="3v9Zwf3lnqa6+Q2j4+SMP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203211</v>
      </c>
      <c r="D6" s="33">
        <f t="shared" si="3"/>
        <v>47</v>
      </c>
      <c r="E6" s="33">
        <f t="shared" si="3"/>
        <v>17</v>
      </c>
      <c r="F6" s="33">
        <f t="shared" si="3"/>
        <v>1</v>
      </c>
      <c r="G6" s="33">
        <f t="shared" si="3"/>
        <v>0</v>
      </c>
      <c r="H6" s="33" t="str">
        <f t="shared" si="3"/>
        <v>長野県　軽井沢町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47.65</v>
      </c>
      <c r="Q6" s="34">
        <f t="shared" si="3"/>
        <v>92.34</v>
      </c>
      <c r="R6" s="34">
        <f t="shared" si="3"/>
        <v>2860</v>
      </c>
      <c r="S6" s="34">
        <f t="shared" si="3"/>
        <v>20420</v>
      </c>
      <c r="T6" s="34">
        <f t="shared" si="3"/>
        <v>156.03</v>
      </c>
      <c r="U6" s="34">
        <f t="shared" si="3"/>
        <v>130.87</v>
      </c>
      <c r="V6" s="34">
        <f t="shared" si="3"/>
        <v>9786</v>
      </c>
      <c r="W6" s="34">
        <f t="shared" si="3"/>
        <v>6.39</v>
      </c>
      <c r="X6" s="34">
        <f t="shared" si="3"/>
        <v>1531.46</v>
      </c>
      <c r="Y6" s="35">
        <f>IF(Y7="",NA(),Y7)</f>
        <v>101.6</v>
      </c>
      <c r="Z6" s="35">
        <f t="shared" ref="Z6:AH6" si="4">IF(Z7="",NA(),Z7)</f>
        <v>99.09</v>
      </c>
      <c r="AA6" s="35">
        <f t="shared" si="4"/>
        <v>99.07</v>
      </c>
      <c r="AB6" s="35">
        <f t="shared" si="4"/>
        <v>99.1</v>
      </c>
      <c r="AC6" s="35">
        <f t="shared" si="4"/>
        <v>99.08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25.84</v>
      </c>
      <c r="BG6" s="34">
        <f t="shared" ref="BG6:BO6" si="7">IF(BG7="",NA(),BG7)</f>
        <v>0</v>
      </c>
      <c r="BH6" s="34">
        <f t="shared" si="7"/>
        <v>0</v>
      </c>
      <c r="BI6" s="34">
        <f t="shared" si="7"/>
        <v>0</v>
      </c>
      <c r="BJ6" s="34">
        <f t="shared" si="7"/>
        <v>0</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132.74</v>
      </c>
      <c r="BR6" s="35">
        <f t="shared" ref="BR6:BZ6" si="8">IF(BR7="",NA(),BR7)</f>
        <v>139.22</v>
      </c>
      <c r="BS6" s="35">
        <f t="shared" si="8"/>
        <v>139.65</v>
      </c>
      <c r="BT6" s="35">
        <f t="shared" si="8"/>
        <v>131.86000000000001</v>
      </c>
      <c r="BU6" s="35">
        <f t="shared" si="8"/>
        <v>100</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148.12</v>
      </c>
      <c r="CC6" s="35">
        <f t="shared" ref="CC6:CK6" si="9">IF(CC7="",NA(),CC7)</f>
        <v>143.46</v>
      </c>
      <c r="CD6" s="35">
        <f t="shared" si="9"/>
        <v>142.69999999999999</v>
      </c>
      <c r="CE6" s="35">
        <f t="shared" si="9"/>
        <v>154.02000000000001</v>
      </c>
      <c r="CF6" s="35">
        <f t="shared" si="9"/>
        <v>204.46</v>
      </c>
      <c r="CG6" s="35">
        <f t="shared" si="9"/>
        <v>250.84</v>
      </c>
      <c r="CH6" s="35">
        <f t="shared" si="9"/>
        <v>235.61</v>
      </c>
      <c r="CI6" s="35">
        <f t="shared" si="9"/>
        <v>216.21</v>
      </c>
      <c r="CJ6" s="35">
        <f t="shared" si="9"/>
        <v>220.31</v>
      </c>
      <c r="CK6" s="35">
        <f t="shared" si="9"/>
        <v>230.95</v>
      </c>
      <c r="CL6" s="34" t="str">
        <f>IF(CL7="","",IF(CL7="-","【-】","【"&amp;SUBSTITUTE(TEXT(CL7,"#,##0.00"),"-","△")&amp;"】"))</f>
        <v>【136.15】</v>
      </c>
      <c r="CM6" s="35">
        <f>IF(CM7="",NA(),CM7)</f>
        <v>35.1</v>
      </c>
      <c r="CN6" s="35">
        <f t="shared" ref="CN6:CV6" si="10">IF(CN7="",NA(),CN7)</f>
        <v>45.96</v>
      </c>
      <c r="CO6" s="35">
        <f t="shared" si="10"/>
        <v>45.19</v>
      </c>
      <c r="CP6" s="35">
        <f t="shared" si="10"/>
        <v>47.87</v>
      </c>
      <c r="CQ6" s="35">
        <f t="shared" si="10"/>
        <v>52.77</v>
      </c>
      <c r="CR6" s="35">
        <f t="shared" si="10"/>
        <v>49.39</v>
      </c>
      <c r="CS6" s="35">
        <f t="shared" si="10"/>
        <v>49.25</v>
      </c>
      <c r="CT6" s="35">
        <f t="shared" si="10"/>
        <v>50.24</v>
      </c>
      <c r="CU6" s="35">
        <f t="shared" si="10"/>
        <v>49.68</v>
      </c>
      <c r="CV6" s="35">
        <f t="shared" si="10"/>
        <v>49.27</v>
      </c>
      <c r="CW6" s="34" t="str">
        <f>IF(CW7="","",IF(CW7="-","【-】","【"&amp;SUBSTITUTE(TEXT(CW7,"#,##0.00"),"-","△")&amp;"】"))</f>
        <v>【59.64】</v>
      </c>
      <c r="CX6" s="35">
        <f>IF(CX7="",NA(),CX7)</f>
        <v>88.29</v>
      </c>
      <c r="CY6" s="35">
        <f t="shared" ref="CY6:DG6" si="11">IF(CY7="",NA(),CY7)</f>
        <v>90.46</v>
      </c>
      <c r="CZ6" s="35">
        <f t="shared" si="11"/>
        <v>91.59</v>
      </c>
      <c r="DA6" s="35">
        <f t="shared" si="11"/>
        <v>93.88</v>
      </c>
      <c r="DB6" s="35">
        <f t="shared" si="11"/>
        <v>94.11</v>
      </c>
      <c r="DC6" s="35">
        <f t="shared" si="11"/>
        <v>83.96</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0.83</v>
      </c>
      <c r="EF6" s="35">
        <f t="shared" ref="EF6:EN6" si="14">IF(EF7="",NA(),EF7)</f>
        <v>0.57999999999999996</v>
      </c>
      <c r="EG6" s="35">
        <f t="shared" si="14"/>
        <v>0.56000000000000005</v>
      </c>
      <c r="EH6" s="35">
        <f t="shared" si="14"/>
        <v>0.86</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203211</v>
      </c>
      <c r="D7" s="37">
        <v>47</v>
      </c>
      <c r="E7" s="37">
        <v>17</v>
      </c>
      <c r="F7" s="37">
        <v>1</v>
      </c>
      <c r="G7" s="37">
        <v>0</v>
      </c>
      <c r="H7" s="37" t="s">
        <v>98</v>
      </c>
      <c r="I7" s="37" t="s">
        <v>99</v>
      </c>
      <c r="J7" s="37" t="s">
        <v>100</v>
      </c>
      <c r="K7" s="37" t="s">
        <v>101</v>
      </c>
      <c r="L7" s="37" t="s">
        <v>102</v>
      </c>
      <c r="M7" s="37" t="s">
        <v>103</v>
      </c>
      <c r="N7" s="38" t="s">
        <v>104</v>
      </c>
      <c r="O7" s="38" t="s">
        <v>105</v>
      </c>
      <c r="P7" s="38">
        <v>47.65</v>
      </c>
      <c r="Q7" s="38">
        <v>92.34</v>
      </c>
      <c r="R7" s="38">
        <v>2860</v>
      </c>
      <c r="S7" s="38">
        <v>20420</v>
      </c>
      <c r="T7" s="38">
        <v>156.03</v>
      </c>
      <c r="U7" s="38">
        <v>130.87</v>
      </c>
      <c r="V7" s="38">
        <v>9786</v>
      </c>
      <c r="W7" s="38">
        <v>6.39</v>
      </c>
      <c r="X7" s="38">
        <v>1531.46</v>
      </c>
      <c r="Y7" s="38">
        <v>101.6</v>
      </c>
      <c r="Z7" s="38">
        <v>99.09</v>
      </c>
      <c r="AA7" s="38">
        <v>99.07</v>
      </c>
      <c r="AB7" s="38">
        <v>99.1</v>
      </c>
      <c r="AC7" s="38">
        <v>99.08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25.84</v>
      </c>
      <c r="BG7" s="38">
        <v>0</v>
      </c>
      <c r="BH7" s="38">
        <v>0</v>
      </c>
      <c r="BI7" s="38">
        <v>0</v>
      </c>
      <c r="BJ7" s="38">
        <v>0</v>
      </c>
      <c r="BK7" s="38">
        <v>1162.3599999999999</v>
      </c>
      <c r="BL7" s="38">
        <v>1047.6500000000001</v>
      </c>
      <c r="BM7" s="38">
        <v>1124.26</v>
      </c>
      <c r="BN7" s="38">
        <v>1048.23</v>
      </c>
      <c r="BO7" s="38">
        <v>1130.42</v>
      </c>
      <c r="BP7" s="38">
        <v>682.51</v>
      </c>
      <c r="BQ7" s="38">
        <v>132.74</v>
      </c>
      <c r="BR7" s="38">
        <v>139.22</v>
      </c>
      <c r="BS7" s="38">
        <v>139.65</v>
      </c>
      <c r="BT7" s="38">
        <v>131.86000000000001</v>
      </c>
      <c r="BU7" s="38">
        <v>100</v>
      </c>
      <c r="BV7" s="38">
        <v>68.209999999999994</v>
      </c>
      <c r="BW7" s="38">
        <v>74.040000000000006</v>
      </c>
      <c r="BX7" s="38">
        <v>80.58</v>
      </c>
      <c r="BY7" s="38">
        <v>78.92</v>
      </c>
      <c r="BZ7" s="38">
        <v>74.17</v>
      </c>
      <c r="CA7" s="38">
        <v>100.34</v>
      </c>
      <c r="CB7" s="38">
        <v>148.12</v>
      </c>
      <c r="CC7" s="38">
        <v>143.46</v>
      </c>
      <c r="CD7" s="38">
        <v>142.69999999999999</v>
      </c>
      <c r="CE7" s="38">
        <v>154.02000000000001</v>
      </c>
      <c r="CF7" s="38">
        <v>204.46</v>
      </c>
      <c r="CG7" s="38">
        <v>250.84</v>
      </c>
      <c r="CH7" s="38">
        <v>235.61</v>
      </c>
      <c r="CI7" s="38">
        <v>216.21</v>
      </c>
      <c r="CJ7" s="38">
        <v>220.31</v>
      </c>
      <c r="CK7" s="38">
        <v>230.95</v>
      </c>
      <c r="CL7" s="38">
        <v>136.15</v>
      </c>
      <c r="CM7" s="38">
        <v>35.1</v>
      </c>
      <c r="CN7" s="38">
        <v>45.96</v>
      </c>
      <c r="CO7" s="38">
        <v>45.19</v>
      </c>
      <c r="CP7" s="38">
        <v>47.87</v>
      </c>
      <c r="CQ7" s="38">
        <v>52.77</v>
      </c>
      <c r="CR7" s="38">
        <v>49.39</v>
      </c>
      <c r="CS7" s="38">
        <v>49.25</v>
      </c>
      <c r="CT7" s="38">
        <v>50.24</v>
      </c>
      <c r="CU7" s="38">
        <v>49.68</v>
      </c>
      <c r="CV7" s="38">
        <v>49.27</v>
      </c>
      <c r="CW7" s="38">
        <v>59.64</v>
      </c>
      <c r="CX7" s="38">
        <v>88.29</v>
      </c>
      <c r="CY7" s="38">
        <v>90.46</v>
      </c>
      <c r="CZ7" s="38">
        <v>91.59</v>
      </c>
      <c r="DA7" s="38">
        <v>93.88</v>
      </c>
      <c r="DB7" s="38">
        <v>94.11</v>
      </c>
      <c r="DC7" s="38">
        <v>83.96</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0.83</v>
      </c>
      <c r="EF7" s="38">
        <v>0.57999999999999996</v>
      </c>
      <c r="EG7" s="38">
        <v>0.56000000000000005</v>
      </c>
      <c r="EH7" s="38">
        <v>0.86</v>
      </c>
      <c r="EI7" s="38">
        <v>0</v>
      </c>
      <c r="EJ7" s="38">
        <v>0.15</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軽井沢町</cp:lastModifiedBy>
  <cp:lastPrinted>2021-01-21T02:17:11Z</cp:lastPrinted>
  <dcterms:created xsi:type="dcterms:W3CDTF">2020-12-04T02:46:28Z</dcterms:created>
  <dcterms:modified xsi:type="dcterms:W3CDTF">2021-10-18T06:12:12Z</dcterms:modified>
  <cp:category/>
</cp:coreProperties>
</file>